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W:\0000_STI\0005_vorlagen\forms\FM\Reisekosten Teilnehmer\"/>
    </mc:Choice>
  </mc:AlternateContent>
  <workbookProtection workbookAlgorithmName="SHA-512" workbookHashValue="O+M6MbrjFM2OJelo10LBUg62Jfe7X5rmStczA8h7jUa8A6EC5NKYGIloi5rzRrQsiRyRXD8y6t+WB7nWOoisPQ==" workbookSaltValue="ZWDtaKk7oozSB4IpXFQoMQ==" workbookSpinCount="100000" lockStructure="1"/>
  <bookViews>
    <workbookView xWindow="0" yWindow="0" windowWidth="28800" windowHeight="13630" activeTab="1"/>
  </bookViews>
  <sheets>
    <sheet name="Reisekosten Fortbildung" sheetId="7" r:id="rId1"/>
    <sheet name="Anlage Inland" sheetId="18" r:id="rId2"/>
    <sheet name="Anlage Exkursion" sheetId="20" r:id="rId3"/>
    <sheet name="Anlage Ausland" sheetId="19" r:id="rId4"/>
  </sheets>
  <definedNames>
    <definedName name="_Toc430768444" localSheetId="3">'Anlage Ausland'!#REF!</definedName>
    <definedName name="_Toc430768444" localSheetId="2">'Anlage Exkursion'!#REF!</definedName>
    <definedName name="_Toc430768444" localSheetId="1">'Anlage Inland'!#REF!</definedName>
    <definedName name="_Toc430768445" localSheetId="3">'Anlage Ausland'!#REF!</definedName>
    <definedName name="_Toc430768445" localSheetId="2">'Anlage Exkursion'!#REF!</definedName>
    <definedName name="_Toc430768445" localSheetId="1">'Anlage Inland'!#REF!</definedName>
    <definedName name="_Toc430768446" localSheetId="3">'Anlage Ausland'!#REF!</definedName>
    <definedName name="_Toc430768446" localSheetId="2">'Anlage Exkursion'!#REF!</definedName>
    <definedName name="_Toc430768446" localSheetId="1">'Anlage Inland'!#REF!</definedName>
    <definedName name="_Toc430768447" localSheetId="3">'Anlage Ausland'!#REF!</definedName>
    <definedName name="_Toc430768447" localSheetId="2">'Anlage Exkursion'!#REF!</definedName>
    <definedName name="_Toc430768447" localSheetId="1">'Anlage Inland'!#REF!</definedName>
    <definedName name="_Toc442264085" localSheetId="3">'Anlage Ausland'!#REF!</definedName>
    <definedName name="_Toc442264085" localSheetId="2">'Anlage Exkursion'!$AF$3</definedName>
    <definedName name="_Toc442264085" localSheetId="1">'Anlage Inland'!$AF$3</definedName>
    <definedName name="_xlnm.Print_Area" localSheetId="3">'Anlage Ausland'!$A$1:$AI$50</definedName>
    <definedName name="_xlnm.Print_Area" localSheetId="2">'Anlage Exkursion'!$A$1:$AI$28</definedName>
    <definedName name="_xlnm.Print_Area" localSheetId="1">'Anlage Inland'!$A$1:$AI$57</definedName>
    <definedName name="_xlnm.Print_Area" localSheetId="0">'Reisekosten Fortbildung'!$A$1:$AI$63</definedName>
    <definedName name="_xlnm.Print_Titles" localSheetId="2">'Anlage Exkursion'!$2:$2</definedName>
    <definedName name="_xlnm.Print_Titles" localSheetId="1">'Anlage Inland'!$2:$2</definedName>
    <definedName name="_xlnm.Print_Titles" localSheetId="0">'Reisekosten Fortbildung'!$2:$2</definedName>
  </definedNames>
  <calcPr calcId="162913"/>
</workbook>
</file>

<file path=xl/calcChain.xml><?xml version="1.0" encoding="utf-8"?>
<calcChain xmlns="http://schemas.openxmlformats.org/spreadsheetml/2006/main">
  <c r="I14" i="19" l="1"/>
  <c r="I14" i="18" l="1"/>
  <c r="I13" i="20" l="1"/>
  <c r="E23" i="20" l="1"/>
  <c r="R19" i="20"/>
  <c r="K23" i="20" s="1"/>
  <c r="T23" i="20" l="1"/>
  <c r="AE23" i="20" s="1"/>
  <c r="R21" i="20"/>
  <c r="AE21" i="20" s="1"/>
  <c r="Y41" i="18" l="1"/>
  <c r="Y39" i="18"/>
  <c r="Q41" i="18"/>
  <c r="L39" i="18" s="1"/>
  <c r="Q37" i="18"/>
  <c r="AE37" i="18" s="1"/>
  <c r="Y37" i="18"/>
  <c r="F39" i="18" l="1"/>
  <c r="R39" i="18" s="1"/>
  <c r="AE50" i="18" s="1"/>
  <c r="AE41" i="18"/>
  <c r="R25" i="18" l="1"/>
  <c r="R27" i="18" s="1"/>
  <c r="AE27" i="18" s="1"/>
  <c r="K29" i="18" l="1"/>
  <c r="AE43" i="19" l="1"/>
  <c r="O50" i="18" l="1"/>
  <c r="AE39" i="18"/>
  <c r="AE43" i="18" s="1"/>
  <c r="I8" i="18"/>
  <c r="I8" i="19" l="1"/>
  <c r="H24" i="19" s="1"/>
  <c r="AO46" i="19" l="1"/>
  <c r="H26" i="19"/>
  <c r="R22" i="19"/>
  <c r="AE22" i="19" l="1"/>
  <c r="AE45" i="19" s="1"/>
  <c r="E29" i="18"/>
  <c r="T29" i="18" s="1"/>
  <c r="AE29" i="18" s="1"/>
  <c r="AE52" i="18" l="1"/>
  <c r="AE49" i="19" l="1"/>
  <c r="AE56" i="18"/>
  <c r="AE27" i="20"/>
</calcChain>
</file>

<file path=xl/sharedStrings.xml><?xml version="1.0" encoding="utf-8"?>
<sst xmlns="http://schemas.openxmlformats.org/spreadsheetml/2006/main" count="206" uniqueCount="131">
  <si>
    <t>Kreditinstitut:</t>
  </si>
  <si>
    <t>Reiseanlass:</t>
  </si>
  <si>
    <t>Erklärung:</t>
  </si>
  <si>
    <t>Datum</t>
  </si>
  <si>
    <t>Nachname, Vorname:</t>
  </si>
  <si>
    <t>Unterschrift Rechnungssteller</t>
  </si>
  <si>
    <t>Rechnungsempfänger:</t>
  </si>
  <si>
    <t>Rechnungssteller:</t>
  </si>
  <si>
    <t>IBAN:</t>
  </si>
  <si>
    <t>BIC:</t>
  </si>
  <si>
    <t xml:space="preserve">Projektunternehmen: </t>
  </si>
  <si>
    <t>Straße/Nr.:</t>
  </si>
  <si>
    <t>Land/PLZ/Ort:</t>
  </si>
  <si>
    <t>Land/PLZ/Wohnort:</t>
  </si>
  <si>
    <t>Datum von:</t>
  </si>
  <si>
    <t>Datum bis:</t>
  </si>
  <si>
    <t xml:space="preserve">  km</t>
  </si>
  <si>
    <t>EUR</t>
  </si>
  <si>
    <t>Von Reisestart:</t>
  </si>
  <si>
    <t>bis Reiseziel:</t>
  </si>
  <si>
    <t>Berlin</t>
  </si>
  <si>
    <t>Stuttgart</t>
  </si>
  <si>
    <t>Filderstadt</t>
  </si>
  <si>
    <t>Anderer Ort</t>
  </si>
  <si>
    <t>Der Rechnungssteller versichert, dass alle Angaben korrekt und alle Belege beigefügt sind. Ihm ist bekannt, dass er</t>
  </si>
  <si>
    <t>für alle Folgen von falschen oder unvollständigen Angaben haftet und für eventuelle Mehrkosten selbst aufkommt.</t>
  </si>
  <si>
    <t>Siehe separate Aufstellung!</t>
  </si>
  <si>
    <t xml:space="preserve"> Kilometergeld:</t>
  </si>
  <si>
    <t>Bitte hier eintragen!</t>
  </si>
  <si>
    <t>Bitte hier Reiseziel ankreuzen!</t>
  </si>
  <si>
    <t xml:space="preserve">,  </t>
  </si>
  <si>
    <t>SHMT, Filderhauptstr. 142, 70599 Stuttgart</t>
  </si>
  <si>
    <r>
      <t xml:space="preserve"> km einfache Strecke </t>
    </r>
    <r>
      <rPr>
        <sz val="10"/>
        <rFont val="Arial"/>
        <family val="2"/>
      </rPr>
      <t xml:space="preserve"> (kürzeste Verbindung gemäß Google-Maps)</t>
    </r>
  </si>
  <si>
    <t xml:space="preserve">Nur die gelb markierten Felder können beschriftet werden, die Restlichen werden </t>
  </si>
  <si>
    <t>durch die Angaben ermittelt:</t>
  </si>
  <si>
    <t>Anzahl km mit Privat-Pkw</t>
  </si>
  <si>
    <t xml:space="preserve">einfache Strecke </t>
  </si>
  <si>
    <t xml:space="preserve"> km</t>
  </si>
  <si>
    <t>nur 1x Hin- und Rückfahrt</t>
  </si>
  <si>
    <t xml:space="preserve">bzw. an </t>
  </si>
  <si>
    <t xml:space="preserve"> Tagen </t>
  </si>
  <si>
    <t xml:space="preserve">insgesamt </t>
  </si>
  <si>
    <t>Bitte vollständige Adresse eintragen! (Name/Straße/Hausnummer/PLZ/Ort)</t>
  </si>
  <si>
    <t>USA</t>
  </si>
  <si>
    <t>Japan</t>
  </si>
  <si>
    <t>Anzahl km mit Privat-Pkw (gefahrene Strecke)</t>
  </si>
  <si>
    <t>Hier gefahrene km eintragen!</t>
  </si>
  <si>
    <t xml:space="preserve"> (kürzeste Verbindung gemäß Google-Maps)</t>
  </si>
  <si>
    <t xml:space="preserve">von </t>
  </si>
  <si>
    <t>nach</t>
  </si>
  <si>
    <t>Bitte beachten:</t>
  </si>
  <si>
    <t>Belegdatum</t>
  </si>
  <si>
    <t>Art der Auslage / Verwendungszweck</t>
  </si>
  <si>
    <t>Betrag</t>
  </si>
  <si>
    <t xml:space="preserve">Wird von der Gruppenbuchung abgewichen, ist eine Kopie der Flugrechnung zur Abrechnung einzureichen. </t>
  </si>
  <si>
    <t>Der Rechnungsbetrag wird hier maximal in Höhe des Höchstbetrages erstattet.</t>
  </si>
  <si>
    <t>Bei Auslandsreisen mit Fremdwährung muss auf jedem einzelnen Beleg der Tagesumrechnungskurs,</t>
  </si>
  <si>
    <t>mit dem abgerechnet wurde, entsprechend belegt werden, z.B. mit einem Ausdruck von www.oanda.com</t>
  </si>
  <si>
    <t>Ist ein reiseindividueller Höchstbetrag (Auslandspauschale) festgelegt?</t>
  </si>
  <si>
    <t>Bitte ankreuzen!</t>
  </si>
  <si>
    <t xml:space="preserve">Angaben sind notwendig für die Ermittlung der anzurechnenden Reisekosten! </t>
  </si>
  <si>
    <t xml:space="preserve">  ja</t>
  </si>
  <si>
    <t>Bitte hier die Höhe eintragen!</t>
  </si>
  <si>
    <t xml:space="preserve"> EUR</t>
  </si>
  <si>
    <t>Gesamtsumme lt. Belege</t>
  </si>
  <si>
    <t xml:space="preserve">  nein</t>
  </si>
  <si>
    <t>Bei "FALSCH" bitte prüfen ob Angaben zur Auslandpauschale richtig eingetragen sind!</t>
  </si>
  <si>
    <t>Gesamtsumme Reisekosten</t>
  </si>
  <si>
    <t>Achtung dieser Teil wird nicht ausgedruckt, dient nur zur Ermittlung der Daten!</t>
  </si>
  <si>
    <t>Tokyo University, 183-0057 Tokyo, Fuchu, Harumicho, 3−8-1, Japan</t>
  </si>
  <si>
    <t xml:space="preserve">Bitte beachten: Reisestart ist immer das Projektunternehmen (die erste Tätigkeitsstätte) </t>
  </si>
  <si>
    <t>SCMT GmbH, Gottlieb-Manz-Str. 10, 70794 Filderstadt</t>
  </si>
  <si>
    <t>Dienstreise Fortbildung</t>
  </si>
  <si>
    <t>Anlage zur Reisekostenabrechnung Fortbildung Ausland</t>
  </si>
  <si>
    <t>Anlage zur Reisekostenabrechnung Fortbildung Inland</t>
  </si>
  <si>
    <t>Reisekostenabrechnung Fortbildung</t>
  </si>
  <si>
    <r>
      <t xml:space="preserve">Anzurechnende Auslagen </t>
    </r>
    <r>
      <rPr>
        <b/>
        <sz val="9"/>
        <color rgb="FF333399"/>
        <rFont val="Arial"/>
        <family val="2"/>
      </rPr>
      <t>einschl. Kilometergeld</t>
    </r>
  </si>
  <si>
    <t>(Anschrift des Projektunternehmens, wird vom Deckblatt übernommen!)</t>
  </si>
  <si>
    <t xml:space="preserve">Bitte beachten: </t>
  </si>
  <si>
    <t xml:space="preserve">Reisestart ist immer das Projektunternehmen (die erste Tätigkeitsstätte) </t>
  </si>
  <si>
    <r>
      <t xml:space="preserve"> </t>
    </r>
    <r>
      <rPr>
        <sz val="10"/>
        <rFont val="Arial"/>
        <family val="2"/>
      </rPr>
      <t>wenn zutrifft, bitte ankreuzen!</t>
    </r>
  </si>
  <si>
    <t>In diesem Fall dürfen die täglichen km zwischen diesen beiden Orten abgerechnet werden!</t>
  </si>
  <si>
    <t>IGZ Innovations- und Gründerzentrum, Rudower Chaussee 29, 12489 Berlin</t>
  </si>
  <si>
    <t xml:space="preserve">Reisekosten werden gemäß dem Leitfaden für  Reisekostenabrechnungen der SCMT GmbH erstattet:   </t>
  </si>
  <si>
    <t>STI School of Management and Technology, Gottlieb-Manz-Str. 12, 70794 Filderstadt</t>
  </si>
  <si>
    <t>Nur die gelb markierten Felder können beschriftet werden, die Restlichen werden durch die Angaben ermittelt!</t>
  </si>
  <si>
    <t>Anreisetag</t>
  </si>
  <si>
    <t xml:space="preserve"> €</t>
  </si>
  <si>
    <t>Abreisetag</t>
  </si>
  <si>
    <t>je</t>
  </si>
  <si>
    <t>Zeitraum von</t>
  </si>
  <si>
    <t>bis</t>
  </si>
  <si>
    <t>Wird vom Deckblatt übernommen!</t>
  </si>
  <si>
    <t xml:space="preserve"> Auslagen (z.B. Taxi, Parken, Porto, Flugticket, Hotelrechnugen etc. - lt. Originalbelege)</t>
  </si>
  <si>
    <t>Seminarstart</t>
  </si>
  <si>
    <t>letzter Seminartag</t>
  </si>
  <si>
    <t>Anzurechnende Übernachtungskosten</t>
  </si>
  <si>
    <t>Variante 1</t>
  </si>
  <si>
    <t>Variante 2</t>
  </si>
  <si>
    <r>
      <rPr>
        <b/>
        <sz val="10"/>
        <color rgb="FF0000FF"/>
        <rFont val="Arial"/>
        <family val="2"/>
      </rPr>
      <t>Ausnahme:</t>
    </r>
    <r>
      <rPr>
        <b/>
        <sz val="9"/>
        <rFont val="Arial"/>
        <family val="2"/>
      </rPr>
      <t xml:space="preserve"> Wohnort entspricht dem Ort des Reiseziels!</t>
    </r>
  </si>
  <si>
    <t>nur einmalig Hin- und Rückfahrt</t>
  </si>
  <si>
    <r>
      <t xml:space="preserve">siehe </t>
    </r>
    <r>
      <rPr>
        <sz val="9"/>
        <color theme="1"/>
        <rFont val="Arial"/>
        <family val="2"/>
      </rPr>
      <t>Anreisetag</t>
    </r>
    <r>
      <rPr>
        <sz val="9"/>
        <color theme="0" tint="-0.499984740745262"/>
        <rFont val="Arial"/>
        <family val="2"/>
      </rPr>
      <t>, dieser mus mit '</t>
    </r>
    <r>
      <rPr>
        <sz val="9"/>
        <color theme="1"/>
        <rFont val="Arial"/>
        <family val="2"/>
      </rPr>
      <t>Datum vom:</t>
    </r>
    <r>
      <rPr>
        <sz val="9"/>
        <color theme="0" tint="-0.499984740745262"/>
        <rFont val="Arial"/>
        <family val="2"/>
      </rPr>
      <t>' übereinstimmen. Bitte Seite 1 anpassen!</t>
    </r>
  </si>
  <si>
    <t xml:space="preserve">eine Vorübernachtung wird automatisch berücksichtigt </t>
  </si>
  <si>
    <t>Name der Unterbringung, Rechnungsnummer</t>
  </si>
  <si>
    <t xml:space="preserve">Unabhängig davon ob Variante 1 oder 2 in Anspruch genommen wird! </t>
  </si>
  <si>
    <r>
      <t xml:space="preserve">oder </t>
    </r>
    <r>
      <rPr>
        <b/>
        <sz val="9"/>
        <color rgb="FF0000FF"/>
        <rFont val="Arial"/>
        <family val="2"/>
      </rPr>
      <t>Ausnahme</t>
    </r>
    <r>
      <rPr>
        <b/>
        <sz val="9"/>
        <rFont val="Arial"/>
        <family val="2"/>
      </rPr>
      <t xml:space="preserve"> an</t>
    </r>
  </si>
  <si>
    <t xml:space="preserve"> Tagen zurückgelegt, bei täglicher Anfahrt siehe oben</t>
  </si>
  <si>
    <t xml:space="preserve">  oder</t>
  </si>
  <si>
    <t>o</t>
  </si>
  <si>
    <t>Bitte hier  die Variante durch ankreuzen auswählen!</t>
  </si>
  <si>
    <t xml:space="preserve"> je 0,20 € </t>
  </si>
  <si>
    <t xml:space="preserve">  Tage</t>
  </si>
  <si>
    <t xml:space="preserve"> Übernachtungskosten ohne Beleg:</t>
  </si>
  <si>
    <t xml:space="preserve"> Abrechnung der Übernachtungskosten ohne Beleg</t>
  </si>
  <si>
    <t xml:space="preserve"> Abrechnung der Übernachtungskosten mit Beleg</t>
  </si>
  <si>
    <t>Gesamtsumme Übernachtungskosten ohne Beleg</t>
  </si>
  <si>
    <t>Gesamtsumme Übernachtungskosten mit Beleg</t>
  </si>
  <si>
    <t xml:space="preserve"> Übernachtungskosten gegen Beleg</t>
  </si>
  <si>
    <t>zusammen.</t>
  </si>
  <si>
    <t>Tagessatz 34,- € für den An- und Abreisetag im Inland.</t>
  </si>
  <si>
    <t xml:space="preserve">Die Tagessätze setzen sich aus den gesetzlichen Verpflegungs- und Übernachtungspauschalen im Inland </t>
  </si>
  <si>
    <r>
      <rPr>
        <b/>
        <sz val="9"/>
        <rFont val="Arial"/>
        <family val="2"/>
      </rPr>
      <t>Tagessatz 48,- € für volle Präsenztage im Inland</t>
    </r>
    <r>
      <rPr>
        <sz val="9"/>
        <rFont val="Arial"/>
        <family val="2"/>
      </rPr>
      <t xml:space="preserve"> bei einer Abwesenheitsdauer von mind. 24h je Kalendertag.</t>
    </r>
  </si>
  <si>
    <t xml:space="preserve">  Tage inklusive Vorübernachtung</t>
  </si>
  <si>
    <r>
      <t xml:space="preserve">Für die korrekte Berechnung muss ein Feld mit </t>
    </r>
    <r>
      <rPr>
        <b/>
        <sz val="10"/>
        <rFont val="Arial"/>
        <family val="2"/>
      </rPr>
      <t>x</t>
    </r>
    <r>
      <rPr>
        <sz val="9"/>
        <color theme="0" tint="-0.499984740745262"/>
        <rFont val="Arial"/>
        <family val="2"/>
      </rPr>
      <t xml:space="preserve"> und das andere mit </t>
    </r>
    <r>
      <rPr>
        <b/>
        <sz val="10"/>
        <rFont val="Arial"/>
        <family val="2"/>
      </rPr>
      <t>o</t>
    </r>
    <r>
      <rPr>
        <sz val="9"/>
        <color theme="0" tint="-0.499984740745262"/>
        <rFont val="Arial"/>
        <family val="2"/>
      </rPr>
      <t xml:space="preserve"> befüllt sein!</t>
    </r>
  </si>
  <si>
    <t>Anlage zur Reisekostenabrechnung Fortbildung Exkursion</t>
  </si>
  <si>
    <t>Reisestart muss manuell ins "gelbe" Feld eingetragen werden!</t>
  </si>
  <si>
    <t>Bitte hier Reiseziel eintragen</t>
  </si>
  <si>
    <r>
      <t xml:space="preserve"> Bei Übernachtungskosten gegen Beleg werden von SCMT maximal </t>
    </r>
    <r>
      <rPr>
        <b/>
        <sz val="9"/>
        <rFont val="Arial"/>
        <family val="2"/>
      </rPr>
      <t>75 EUR</t>
    </r>
    <r>
      <rPr>
        <sz val="9"/>
        <rFont val="Arial"/>
        <family val="2"/>
      </rPr>
      <t xml:space="preserve"> je Tag erstattet!</t>
    </r>
  </si>
  <si>
    <t>George Mason University, 4400 University Dr, Fairfax, VA 22030, Vereinigte Staaten</t>
  </si>
  <si>
    <t>Experimentelle Fabrik, Sandtorstraße 23, 39106 Magdeburg69, 4040 Linz, Österreich</t>
  </si>
  <si>
    <t>Magdeburg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</si>
</sst>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\ &quot;€&quot;"/>
    <numFmt numFmtId="167" formatCode="0_ ;\-0\ "/>
  </numFmts>
  <fonts count="23" x14ac:knownFonts="1">
    <font>
      <sz val="10"/>
      <name val="Tahoma"/>
    </font>
    <font>
      <sz val="10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rgb="FF333399"/>
      <name val="Arial"/>
      <family val="2"/>
    </font>
    <font>
      <b/>
      <sz val="10"/>
      <color indexed="6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0" tint="-0.499984740745262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0"/>
      <color rgb="FF333399"/>
      <name val="Arial"/>
      <family val="2"/>
    </font>
    <font>
      <sz val="9"/>
      <color theme="0" tint="-0.34998626667073579"/>
      <name val="Arial"/>
      <family val="2"/>
    </font>
    <font>
      <b/>
      <sz val="11"/>
      <color rgb="FF333399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/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theme="0" tint="-0.14999847407452621"/>
      </top>
      <bottom style="double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2499465926084170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0" xfId="0" applyFont="1" applyProtection="1"/>
    <xf numFmtId="0" fontId="4" fillId="0" borderId="0" xfId="0" applyFont="1" applyAlignment="1" applyProtection="1">
      <alignment vertical="top"/>
    </xf>
    <xf numFmtId="0" fontId="6" fillId="0" borderId="0" xfId="0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5" fillId="0" borderId="0" xfId="0" applyFont="1" applyFill="1" applyBorder="1" applyAlignment="1" applyProtection="1">
      <alignment horizontal="left" vertical="top"/>
    </xf>
    <xf numFmtId="0" fontId="10" fillId="0" borderId="0" xfId="0" applyFont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/>
    <xf numFmtId="0" fontId="2" fillId="0" borderId="0" xfId="0" applyFont="1" applyAlignment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8" fillId="0" borderId="0" xfId="0" applyNumberFormat="1" applyFont="1" applyBorder="1" applyAlignment="1" applyProtection="1"/>
    <xf numFmtId="0" fontId="4" fillId="0" borderId="0" xfId="0" applyFont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0" xfId="0" applyFont="1" applyAlignment="1" applyProtection="1"/>
    <xf numFmtId="0" fontId="5" fillId="0" borderId="8" xfId="0" applyFont="1" applyBorder="1" applyProtection="1"/>
    <xf numFmtId="0" fontId="5" fillId="0" borderId="5" xfId="0" applyFont="1" applyBorder="1" applyAlignment="1" applyProtection="1"/>
    <xf numFmtId="0" fontId="5" fillId="0" borderId="6" xfId="0" applyFont="1" applyBorder="1" applyAlignment="1" applyProtection="1">
      <alignment wrapText="1"/>
    </xf>
    <xf numFmtId="0" fontId="5" fillId="0" borderId="8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5" fillId="0" borderId="12" xfId="0" applyFont="1" applyBorder="1" applyAlignment="1" applyProtection="1"/>
    <xf numFmtId="0" fontId="5" fillId="0" borderId="13" xfId="0" applyFont="1" applyBorder="1" applyAlignment="1" applyProtection="1">
      <alignment wrapText="1"/>
    </xf>
    <xf numFmtId="0" fontId="5" fillId="0" borderId="13" xfId="0" applyFont="1" applyBorder="1" applyProtection="1"/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9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12" xfId="0" applyFont="1" applyBorder="1" applyProtection="1"/>
    <xf numFmtId="0" fontId="5" fillId="0" borderId="15" xfId="0" applyFont="1" applyBorder="1" applyProtection="1"/>
    <xf numFmtId="0" fontId="5" fillId="0" borderId="16" xfId="0" applyFont="1" applyBorder="1" applyProtection="1"/>
    <xf numFmtId="0" fontId="5" fillId="0" borderId="17" xfId="0" applyFont="1" applyBorder="1" applyAlignment="1" applyProtection="1"/>
    <xf numFmtId="0" fontId="5" fillId="0" borderId="18" xfId="0" applyFont="1" applyBorder="1" applyProtection="1"/>
    <xf numFmtId="0" fontId="5" fillId="0" borderId="21" xfId="0" applyFont="1" applyBorder="1" applyAlignment="1" applyProtection="1"/>
    <xf numFmtId="0" fontId="5" fillId="0" borderId="20" xfId="0" applyFont="1" applyBorder="1" applyProtection="1"/>
    <xf numFmtId="0" fontId="5" fillId="0" borderId="4" xfId="0" applyFont="1" applyBorder="1" applyProtection="1"/>
    <xf numFmtId="0" fontId="5" fillId="0" borderId="19" xfId="0" applyFont="1" applyBorder="1" applyAlignment="1" applyProtection="1"/>
    <xf numFmtId="0" fontId="7" fillId="0" borderId="8" xfId="0" applyFont="1" applyBorder="1" applyAlignment="1" applyProtection="1">
      <alignment vertical="top"/>
    </xf>
    <xf numFmtId="3" fontId="5" fillId="0" borderId="0" xfId="0" applyNumberFormat="1" applyFont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Fill="1" applyAlignment="1" applyProtection="1"/>
    <xf numFmtId="0" fontId="5" fillId="0" borderId="8" xfId="0" applyFont="1" applyBorder="1" applyAlignment="1" applyProtection="1"/>
    <xf numFmtId="0" fontId="5" fillId="0" borderId="0" xfId="0" applyFont="1" applyBorder="1" applyAlignment="1" applyProtection="1">
      <alignment vertical="top"/>
    </xf>
    <xf numFmtId="0" fontId="11" fillId="3" borderId="0" xfId="0" applyFont="1" applyFill="1" applyBorder="1" applyProtection="1"/>
    <xf numFmtId="0" fontId="8" fillId="3" borderId="0" xfId="0" applyFont="1" applyFill="1" applyBorder="1" applyAlignment="1" applyProtection="1">
      <alignment vertical="top"/>
    </xf>
    <xf numFmtId="0" fontId="5" fillId="3" borderId="6" xfId="0" applyFont="1" applyFill="1" applyBorder="1" applyProtection="1"/>
    <xf numFmtId="0" fontId="5" fillId="3" borderId="6" xfId="0" applyFont="1" applyFill="1" applyBorder="1" applyAlignment="1" applyProtection="1"/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vertical="top"/>
    </xf>
    <xf numFmtId="0" fontId="8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/>
    <xf numFmtId="0" fontId="5" fillId="3" borderId="9" xfId="0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right"/>
    </xf>
    <xf numFmtId="0" fontId="5" fillId="3" borderId="13" xfId="0" applyFont="1" applyFill="1" applyBorder="1" applyProtection="1"/>
    <xf numFmtId="0" fontId="5" fillId="3" borderId="13" xfId="0" applyFont="1" applyFill="1" applyBorder="1" applyAlignment="1" applyProtection="1"/>
    <xf numFmtId="0" fontId="5" fillId="3" borderId="14" xfId="0" applyFont="1" applyFill="1" applyBorder="1" applyProtection="1"/>
    <xf numFmtId="0" fontId="5" fillId="3" borderId="7" xfId="0" applyFont="1" applyFill="1" applyBorder="1" applyProtection="1"/>
    <xf numFmtId="0" fontId="12" fillId="3" borderId="0" xfId="0" applyFont="1" applyFill="1" applyBorder="1" applyAlignment="1" applyProtection="1"/>
    <xf numFmtId="3" fontId="5" fillId="3" borderId="0" xfId="0" applyNumberFormat="1" applyFont="1" applyFill="1" applyBorder="1" applyAlignment="1" applyProtection="1"/>
    <xf numFmtId="0" fontId="13" fillId="3" borderId="0" xfId="0" applyFont="1" applyFill="1" applyBorder="1" applyProtection="1"/>
    <xf numFmtId="0" fontId="12" fillId="3" borderId="0" xfId="0" applyFont="1" applyFill="1" applyBorder="1" applyProtection="1"/>
    <xf numFmtId="0" fontId="5" fillId="3" borderId="9" xfId="0" applyFont="1" applyFill="1" applyBorder="1" applyAlignment="1" applyProtection="1">
      <alignment vertical="top"/>
    </xf>
    <xf numFmtId="0" fontId="5" fillId="3" borderId="13" xfId="0" applyFont="1" applyFill="1" applyBorder="1" applyAlignment="1" applyProtection="1">
      <alignment horizontal="left"/>
    </xf>
    <xf numFmtId="0" fontId="12" fillId="3" borderId="13" xfId="0" applyFont="1" applyFill="1" applyBorder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5" fillId="3" borderId="0" xfId="0" applyFont="1" applyFill="1" applyBorder="1" applyAlignment="1" applyProtection="1"/>
    <xf numFmtId="0" fontId="7" fillId="0" borderId="5" xfId="0" applyFont="1" applyBorder="1" applyAlignment="1" applyProtection="1">
      <alignment vertical="top"/>
    </xf>
    <xf numFmtId="0" fontId="5" fillId="0" borderId="6" xfId="0" applyFont="1" applyBorder="1" applyAlignment="1" applyProtection="1">
      <alignment vertical="top"/>
    </xf>
    <xf numFmtId="0" fontId="5" fillId="0" borderId="6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vertical="top"/>
    </xf>
    <xf numFmtId="0" fontId="8" fillId="3" borderId="6" xfId="0" applyFont="1" applyFill="1" applyBorder="1" applyProtection="1"/>
    <xf numFmtId="0" fontId="5" fillId="3" borderId="7" xfId="0" applyFont="1" applyFill="1" applyBorder="1" applyAlignment="1" applyProtection="1">
      <alignment vertical="top"/>
    </xf>
    <xf numFmtId="0" fontId="13" fillId="3" borderId="6" xfId="0" applyFont="1" applyFill="1" applyBorder="1" applyProtection="1"/>
    <xf numFmtId="0" fontId="3" fillId="3" borderId="0" xfId="0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4" fontId="8" fillId="3" borderId="0" xfId="0" applyNumberFormat="1" applyFont="1" applyFill="1" applyBorder="1" applyAlignment="1" applyProtection="1"/>
    <xf numFmtId="0" fontId="13" fillId="0" borderId="0" xfId="0" applyFont="1" applyFill="1" applyProtection="1"/>
    <xf numFmtId="0" fontId="4" fillId="0" borderId="5" xfId="0" applyFont="1" applyBorder="1" applyAlignment="1" applyProtection="1">
      <alignment vertical="top"/>
    </xf>
    <xf numFmtId="0" fontId="15" fillId="0" borderId="6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0" fillId="0" borderId="6" xfId="0" applyBorder="1" applyProtection="1"/>
    <xf numFmtId="0" fontId="0" fillId="0" borderId="7" xfId="0" applyBorder="1" applyProtection="1"/>
    <xf numFmtId="0" fontId="0" fillId="0" borderId="0" xfId="0" applyAlignment="1" applyProtection="1"/>
    <xf numFmtId="0" fontId="0" fillId="3" borderId="6" xfId="0" applyFill="1" applyBorder="1" applyProtection="1"/>
    <xf numFmtId="0" fontId="1" fillId="3" borderId="6" xfId="0" applyFont="1" applyFill="1" applyBorder="1" applyAlignment="1" applyProtection="1"/>
    <xf numFmtId="0" fontId="0" fillId="3" borderId="6" xfId="0" applyFill="1" applyBorder="1" applyAlignment="1" applyProtection="1"/>
    <xf numFmtId="0" fontId="0" fillId="3" borderId="7" xfId="0" applyFill="1" applyBorder="1" applyAlignment="1" applyProtection="1"/>
    <xf numFmtId="0" fontId="0" fillId="0" borderId="0" xfId="0" applyProtection="1"/>
    <xf numFmtId="0" fontId="16" fillId="0" borderId="8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0" xfId="0" applyBorder="1" applyProtection="1"/>
    <xf numFmtId="0" fontId="0" fillId="0" borderId="9" xfId="0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/>
    <xf numFmtId="0" fontId="0" fillId="3" borderId="9" xfId="0" applyFill="1" applyBorder="1" applyAlignment="1" applyProtection="1"/>
    <xf numFmtId="0" fontId="4" fillId="0" borderId="8" xfId="0" applyFont="1" applyBorder="1" applyAlignment="1" applyProtection="1">
      <alignment vertical="top"/>
    </xf>
    <xf numFmtId="0" fontId="6" fillId="0" borderId="8" xfId="0" applyFont="1" applyFill="1" applyBorder="1" applyProtection="1"/>
    <xf numFmtId="0" fontId="5" fillId="0" borderId="9" xfId="0" applyFont="1" applyFill="1" applyBorder="1" applyAlignment="1" applyProtection="1"/>
    <xf numFmtId="0" fontId="5" fillId="0" borderId="0" xfId="0" applyFont="1" applyFill="1" applyBorder="1" applyAlignment="1" applyProtection="1"/>
    <xf numFmtId="1" fontId="17" fillId="0" borderId="8" xfId="0" applyNumberFormat="1" applyFont="1" applyBorder="1" applyProtection="1"/>
    <xf numFmtId="0" fontId="3" fillId="0" borderId="8" xfId="0" applyFont="1" applyBorder="1" applyProtection="1"/>
    <xf numFmtId="0" fontId="0" fillId="0" borderId="0" xfId="0" applyFill="1" applyBorder="1" applyAlignment="1" applyProtection="1"/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/>
    <xf numFmtId="0" fontId="9" fillId="3" borderId="0" xfId="0" applyFont="1" applyFill="1" applyBorder="1" applyProtection="1"/>
    <xf numFmtId="0" fontId="16" fillId="0" borderId="8" xfId="0" applyFont="1" applyFill="1" applyBorder="1" applyProtection="1"/>
    <xf numFmtId="0" fontId="16" fillId="0" borderId="0" xfId="0" applyFont="1" applyFill="1" applyBorder="1" applyProtection="1"/>
    <xf numFmtId="4" fontId="9" fillId="0" borderId="0" xfId="0" applyNumberFormat="1" applyFont="1" applyBorder="1" applyAlignment="1" applyProtection="1"/>
    <xf numFmtId="0" fontId="18" fillId="0" borderId="0" xfId="0" applyFont="1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3" xfId="0" applyFill="1" applyBorder="1" applyAlignment="1" applyProtection="1"/>
    <xf numFmtId="0" fontId="0" fillId="0" borderId="14" xfId="0" applyBorder="1" applyProtection="1"/>
    <xf numFmtId="0" fontId="1" fillId="0" borderId="0" xfId="0" applyFont="1" applyProtection="1"/>
    <xf numFmtId="0" fontId="0" fillId="0" borderId="0" xfId="0" applyFill="1" applyAlignment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21" xfId="0" applyBorder="1" applyAlignment="1" applyProtection="1"/>
    <xf numFmtId="0" fontId="0" fillId="0" borderId="20" xfId="0" applyBorder="1" applyProtection="1"/>
    <xf numFmtId="0" fontId="0" fillId="0" borderId="4" xfId="0" applyBorder="1" applyProtection="1"/>
    <xf numFmtId="0" fontId="0" fillId="0" borderId="19" xfId="0" applyBorder="1" applyProtection="1"/>
    <xf numFmtId="0" fontId="9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3" fillId="3" borderId="13" xfId="0" applyFont="1" applyFill="1" applyBorder="1" applyProtection="1"/>
    <xf numFmtId="0" fontId="8" fillId="0" borderId="0" xfId="0" applyFont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/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/>
    <xf numFmtId="0" fontId="13" fillId="3" borderId="0" xfId="0" applyFont="1" applyFill="1" applyBorder="1" applyAlignment="1" applyProtection="1"/>
    <xf numFmtId="0" fontId="13" fillId="3" borderId="0" xfId="0" applyFont="1" applyFill="1" applyProtection="1"/>
    <xf numFmtId="4" fontId="9" fillId="0" borderId="0" xfId="0" quotePrefix="1" applyNumberFormat="1" applyFont="1" applyBorder="1" applyAlignment="1" applyProtection="1"/>
    <xf numFmtId="0" fontId="0" fillId="0" borderId="0" xfId="0" applyBorder="1" applyAlignment="1" applyProtection="1"/>
    <xf numFmtId="0" fontId="5" fillId="3" borderId="23" xfId="0" applyFont="1" applyFill="1" applyBorder="1" applyProtection="1"/>
    <xf numFmtId="0" fontId="5" fillId="3" borderId="24" xfId="0" applyFont="1" applyFill="1" applyBorder="1" applyProtection="1"/>
    <xf numFmtId="0" fontId="12" fillId="3" borderId="24" xfId="0" applyFont="1" applyFill="1" applyBorder="1" applyAlignment="1" applyProtection="1"/>
    <xf numFmtId="0" fontId="5" fillId="3" borderId="25" xfId="0" applyFont="1" applyFill="1" applyBorder="1" applyProtection="1"/>
    <xf numFmtId="0" fontId="5" fillId="3" borderId="26" xfId="0" applyFont="1" applyFill="1" applyBorder="1" applyProtection="1"/>
    <xf numFmtId="0" fontId="11" fillId="3" borderId="0" xfId="0" applyFont="1" applyFill="1" applyBorder="1" applyAlignment="1" applyProtection="1"/>
    <xf numFmtId="0" fontId="8" fillId="3" borderId="25" xfId="0" applyFont="1" applyFill="1" applyBorder="1" applyAlignment="1" applyProtection="1">
      <alignment vertical="top"/>
    </xf>
    <xf numFmtId="0" fontId="5" fillId="3" borderId="28" xfId="0" applyFont="1" applyFill="1" applyBorder="1" applyProtection="1"/>
    <xf numFmtId="0" fontId="5" fillId="3" borderId="29" xfId="0" applyFont="1" applyFill="1" applyBorder="1" applyProtection="1"/>
    <xf numFmtId="0" fontId="12" fillId="3" borderId="26" xfId="0" applyFont="1" applyFill="1" applyBorder="1" applyProtection="1"/>
    <xf numFmtId="0" fontId="12" fillId="3" borderId="27" xfId="0" applyFont="1" applyFill="1" applyBorder="1" applyProtection="1"/>
    <xf numFmtId="0" fontId="5" fillId="0" borderId="0" xfId="0" quotePrefix="1" applyFont="1" applyProtection="1"/>
    <xf numFmtId="0" fontId="8" fillId="3" borderId="25" xfId="0" applyFont="1" applyFill="1" applyBorder="1" applyProtection="1"/>
    <xf numFmtId="4" fontId="9" fillId="0" borderId="13" xfId="0" applyNumberFormat="1" applyFont="1" applyFill="1" applyBorder="1" applyAlignment="1" applyProtection="1"/>
    <xf numFmtId="0" fontId="22" fillId="3" borderId="0" xfId="0" applyFont="1" applyFill="1" applyBorder="1" applyProtection="1"/>
    <xf numFmtId="0" fontId="8" fillId="0" borderId="0" xfId="0" applyFont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vertical="top"/>
    </xf>
    <xf numFmtId="0" fontId="5" fillId="0" borderId="14" xfId="0" applyFont="1" applyBorder="1" applyProtection="1"/>
    <xf numFmtId="0" fontId="12" fillId="3" borderId="25" xfId="0" applyFont="1" applyFill="1" applyBorder="1" applyAlignment="1" applyProtection="1"/>
    <xf numFmtId="0" fontId="8" fillId="0" borderId="0" xfId="0" applyFont="1" applyFill="1" applyBorder="1" applyProtection="1"/>
    <xf numFmtId="0" fontId="5" fillId="0" borderId="0" xfId="0" applyFont="1" applyBorder="1" applyAlignment="1" applyProtection="1"/>
    <xf numFmtId="166" fontId="5" fillId="0" borderId="0" xfId="0" applyNumberFormat="1" applyFont="1" applyFill="1" applyBorder="1" applyAlignment="1" applyProtection="1">
      <alignment horizontal="center"/>
    </xf>
    <xf numFmtId="4" fontId="13" fillId="0" borderId="2" xfId="0" applyNumberFormat="1" applyFont="1" applyBorder="1" applyAlignment="1" applyProtection="1"/>
    <xf numFmtId="3" fontId="5" fillId="2" borderId="22" xfId="0" applyNumberFormat="1" applyFont="1" applyFill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14" fontId="5" fillId="4" borderId="0" xfId="0" applyNumberFormat="1" applyFont="1" applyFill="1" applyBorder="1" applyAlignment="1" applyProtection="1"/>
    <xf numFmtId="0" fontId="5" fillId="4" borderId="0" xfId="0" applyFont="1" applyFill="1" applyBorder="1" applyAlignment="1" applyProtection="1"/>
    <xf numFmtId="167" fontId="0" fillId="0" borderId="0" xfId="0" applyNumberFormat="1" applyBorder="1" applyAlignment="1" applyProtection="1">
      <alignment horizontal="center"/>
    </xf>
    <xf numFmtId="0" fontId="14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/>
    <xf numFmtId="0" fontId="5" fillId="0" borderId="31" xfId="0" applyFont="1" applyBorder="1" applyProtection="1"/>
    <xf numFmtId="0" fontId="5" fillId="0" borderId="32" xfId="0" applyFont="1" applyBorder="1" applyProtection="1"/>
    <xf numFmtId="0" fontId="5" fillId="0" borderId="32" xfId="0" applyFont="1" applyBorder="1" applyAlignment="1" applyProtection="1"/>
    <xf numFmtId="0" fontId="5" fillId="0" borderId="33" xfId="0" applyFont="1" applyBorder="1" applyAlignment="1" applyProtection="1"/>
    <xf numFmtId="0" fontId="5" fillId="0" borderId="34" xfId="0" applyFont="1" applyFill="1" applyBorder="1" applyProtection="1"/>
    <xf numFmtId="0" fontId="5" fillId="0" borderId="35" xfId="0" applyFont="1" applyBorder="1" applyProtection="1"/>
    <xf numFmtId="0" fontId="5" fillId="0" borderId="1" xfId="0" applyFont="1" applyFill="1" applyBorder="1" applyAlignment="1" applyProtection="1">
      <alignment horizontal="left" vertical="top"/>
    </xf>
    <xf numFmtId="0" fontId="2" fillId="0" borderId="2" xfId="0" applyFont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5" fillId="2" borderId="1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/>
    <xf numFmtId="14" fontId="8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14" fontId="5" fillId="2" borderId="3" xfId="0" applyNumberFormat="1" applyFont="1" applyFill="1" applyBorder="1" applyAlignment="1" applyProtection="1">
      <alignment horizontal="left"/>
      <protection locked="0"/>
    </xf>
    <xf numFmtId="167" fontId="5" fillId="0" borderId="1" xfId="0" applyNumberFormat="1" applyFont="1" applyFill="1" applyBorder="1" applyAlignment="1" applyProtection="1">
      <alignment horizontal="center"/>
    </xf>
    <xf numFmtId="167" fontId="0" fillId="0" borderId="3" xfId="0" applyNumberFormat="1" applyBorder="1" applyAlignment="1" applyProtection="1">
      <alignment horizontal="center"/>
    </xf>
    <xf numFmtId="14" fontId="5" fillId="4" borderId="0" xfId="0" applyNumberFormat="1" applyFont="1" applyFill="1" applyBorder="1" applyAlignment="1" applyProtection="1"/>
    <xf numFmtId="0" fontId="5" fillId="4" borderId="0" xfId="0" applyFont="1" applyFill="1" applyBorder="1" applyAlignment="1" applyProtection="1"/>
    <xf numFmtId="166" fontId="5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protection locked="0"/>
    </xf>
    <xf numFmtId="4" fontId="5" fillId="2" borderId="2" xfId="0" applyNumberFormat="1" applyFont="1" applyFill="1" applyBorder="1" applyAlignment="1" applyProtection="1">
      <protection locked="0"/>
    </xf>
    <xf numFmtId="4" fontId="5" fillId="2" borderId="3" xfId="0" applyNumberFormat="1" applyFont="1" applyFill="1" applyBorder="1" applyAlignment="1" applyProtection="1">
      <protection locked="0"/>
    </xf>
    <xf numFmtId="3" fontId="5" fillId="0" borderId="1" xfId="0" applyNumberFormat="1" applyFont="1" applyBorder="1" applyAlignment="1" applyProtection="1"/>
    <xf numFmtId="0" fontId="0" fillId="0" borderId="3" xfId="0" applyBorder="1" applyAlignment="1" applyProtection="1"/>
    <xf numFmtId="164" fontId="5" fillId="0" borderId="0" xfId="0" quotePrefix="1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5" fillId="0" borderId="1" xfId="0" quotePrefix="1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/>
    </xf>
    <xf numFmtId="4" fontId="8" fillId="0" borderId="4" xfId="0" applyNumberFormat="1" applyFont="1" applyBorder="1" applyAlignment="1" applyProtection="1"/>
    <xf numFmtId="4" fontId="13" fillId="0" borderId="1" xfId="0" applyNumberFormat="1" applyFont="1" applyBorder="1" applyAlignment="1" applyProtection="1"/>
    <xf numFmtId="4" fontId="13" fillId="0" borderId="2" xfId="0" applyNumberFormat="1" applyFont="1" applyBorder="1" applyAlignment="1" applyProtection="1"/>
    <xf numFmtId="4" fontId="13" fillId="0" borderId="3" xfId="0" applyNumberFormat="1" applyFont="1" applyBorder="1" applyAlignment="1" applyProtection="1"/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14" fontId="5" fillId="2" borderId="1" xfId="0" applyNumberFormat="1" applyFont="1" applyFill="1" applyBorder="1" applyAlignment="1" applyProtection="1">
      <protection locked="0"/>
    </xf>
    <xf numFmtId="14" fontId="5" fillId="0" borderId="2" xfId="0" applyNumberFormat="1" applyFont="1" applyBorder="1" applyAlignment="1" applyProtection="1">
      <protection locked="0"/>
    </xf>
    <xf numFmtId="14" fontId="5" fillId="0" borderId="3" xfId="0" applyNumberFormat="1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165" fontId="5" fillId="2" borderId="1" xfId="0" applyNumberFormat="1" applyFont="1" applyFill="1" applyBorder="1" applyAlignment="1" applyProtection="1">
      <alignment horizontal="center" vertical="top"/>
      <protection locked="0"/>
    </xf>
    <xf numFmtId="165" fontId="0" fillId="0" borderId="3" xfId="0" applyNumberFormat="1" applyBorder="1" applyAlignment="1" applyProtection="1">
      <alignment horizontal="center" vertical="top"/>
      <protection locked="0"/>
    </xf>
    <xf numFmtId="4" fontId="8" fillId="0" borderId="4" xfId="0" quotePrefix="1" applyNumberFormat="1" applyFont="1" applyBorder="1" applyAlignment="1" applyProtection="1"/>
    <xf numFmtId="4" fontId="8" fillId="0" borderId="30" xfId="0" applyNumberFormat="1" applyFont="1" applyBorder="1" applyAlignment="1" applyProtection="1"/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/>
    <xf numFmtId="0" fontId="5" fillId="0" borderId="2" xfId="0" applyFont="1" applyFill="1" applyBorder="1" applyAlignment="1" applyProtection="1"/>
    <xf numFmtId="0" fontId="5" fillId="0" borderId="3" xfId="0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/>
      <protection locked="0"/>
    </xf>
    <xf numFmtId="4" fontId="3" fillId="2" borderId="1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9" fillId="0" borderId="1" xfId="0" applyNumberFormat="1" applyFont="1" applyBorder="1" applyAlignment="1" applyProtection="1"/>
    <xf numFmtId="0" fontId="0" fillId="0" borderId="2" xfId="0" applyBorder="1" applyAlignment="1" applyProtection="1"/>
    <xf numFmtId="0" fontId="5" fillId="0" borderId="4" xfId="0" applyFont="1" applyBorder="1" applyAlignment="1" applyProtection="1"/>
    <xf numFmtId="0" fontId="0" fillId="0" borderId="4" xfId="0" applyBorder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0000FF"/>
      <color rgb="FFCCECFF"/>
      <color rgb="FF3333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88893</xdr:colOff>
      <xdr:row>1</xdr:row>
      <xdr:rowOff>25981</xdr:rowOff>
    </xdr:from>
    <xdr:to>
      <xdr:col>34</xdr:col>
      <xdr:colOff>12381</xdr:colOff>
      <xdr:row>3</xdr:row>
      <xdr:rowOff>34979</xdr:rowOff>
    </xdr:to>
    <xdr:pic>
      <xdr:nvPicPr>
        <xdr:cNvPr id="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78013" y="193621"/>
          <a:ext cx="1752288" cy="42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0</xdr:row>
      <xdr:rowOff>132893</xdr:rowOff>
    </xdr:from>
    <xdr:to>
      <xdr:col>33</xdr:col>
      <xdr:colOff>152088</xdr:colOff>
      <xdr:row>3</xdr:row>
      <xdr:rowOff>57606</xdr:rowOff>
    </xdr:to>
    <xdr:pic>
      <xdr:nvPicPr>
        <xdr:cNvPr id="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6745" y="132893"/>
          <a:ext cx="1750383" cy="42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85726</xdr:colOff>
      <xdr:row>41</xdr:row>
      <xdr:rowOff>57151</xdr:rowOff>
    </xdr:from>
    <xdr:to>
      <xdr:col>44</xdr:col>
      <xdr:colOff>95250</xdr:colOff>
      <xdr:row>43</xdr:row>
      <xdr:rowOff>9525</xdr:rowOff>
    </xdr:to>
    <xdr:cxnSp macro="">
      <xdr:nvCxnSpPr>
        <xdr:cNvPr id="4" name="Gerade Verbindung mit Pfeil 3"/>
        <xdr:cNvCxnSpPr/>
      </xdr:nvCxnSpPr>
      <xdr:spPr>
        <a:xfrm flipH="1" flipV="1">
          <a:off x="8048626" y="6067426"/>
          <a:ext cx="9524" cy="29527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85725</xdr:colOff>
      <xdr:row>44</xdr:row>
      <xdr:rowOff>161925</xdr:rowOff>
    </xdr:from>
    <xdr:to>
      <xdr:col>44</xdr:col>
      <xdr:colOff>85725</xdr:colOff>
      <xdr:row>46</xdr:row>
      <xdr:rowOff>95250</xdr:rowOff>
    </xdr:to>
    <xdr:cxnSp macro="">
      <xdr:nvCxnSpPr>
        <xdr:cNvPr id="5" name="Gerade Verbindung mit Pfeil 4"/>
        <xdr:cNvCxnSpPr/>
      </xdr:nvCxnSpPr>
      <xdr:spPr>
        <a:xfrm>
          <a:off x="8048625" y="6686550"/>
          <a:ext cx="0" cy="2286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0</xdr:row>
      <xdr:rowOff>132893</xdr:rowOff>
    </xdr:from>
    <xdr:to>
      <xdr:col>33</xdr:col>
      <xdr:colOff>152088</xdr:colOff>
      <xdr:row>3</xdr:row>
      <xdr:rowOff>57606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67225" y="132893"/>
          <a:ext cx="1761813" cy="38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1</xdr:row>
      <xdr:rowOff>12878</xdr:rowOff>
    </xdr:from>
    <xdr:to>
      <xdr:col>33</xdr:col>
      <xdr:colOff>152088</xdr:colOff>
      <xdr:row>3</xdr:row>
      <xdr:rowOff>105231</xdr:rowOff>
    </xdr:to>
    <xdr:pic>
      <xdr:nvPicPr>
        <xdr:cNvPr id="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6745" y="180518"/>
          <a:ext cx="1750383" cy="42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showGridLines="0" zoomScaleNormal="100" workbookViewId="0">
      <selection activeCell="H14" sqref="H14:Q14"/>
    </sheetView>
  </sheetViews>
  <sheetFormatPr baseColWidth="10" defaultColWidth="11.453125" defaultRowHeight="11.5" x14ac:dyDescent="0.25"/>
  <cols>
    <col min="1" max="36" width="2.6328125" style="1" customWidth="1"/>
    <col min="37" max="16384" width="11.453125" style="1"/>
  </cols>
  <sheetData>
    <row r="1" spans="1:36" ht="13.5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6" ht="13.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6" ht="20.25" customHeight="1" x14ac:dyDescent="0.35">
      <c r="A3" s="11" t="s">
        <v>75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6" ht="13.5" customHeight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6" ht="13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6" ht="13.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6" s="18" customFormat="1" ht="13.5" customHeight="1" x14ac:dyDescent="0.25">
      <c r="A7" s="2" t="s">
        <v>6</v>
      </c>
      <c r="B7" s="22"/>
      <c r="C7" s="22"/>
      <c r="D7" s="22"/>
      <c r="E7" s="22"/>
      <c r="F7" s="22"/>
      <c r="G7" s="22"/>
      <c r="H7" s="22"/>
      <c r="I7" s="192" t="s">
        <v>71</v>
      </c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4"/>
      <c r="AI7" s="21"/>
      <c r="AJ7" s="17"/>
    </row>
    <row r="8" spans="1:36" ht="13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6" ht="13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6" ht="13.5" customHeight="1" x14ac:dyDescent="0.25">
      <c r="A10" s="3" t="s">
        <v>7</v>
      </c>
      <c r="B10" s="21"/>
      <c r="C10" s="21"/>
      <c r="D10" s="21"/>
      <c r="E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14"/>
    </row>
    <row r="11" spans="1:36" ht="3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D11" s="14"/>
      <c r="AE11" s="14"/>
      <c r="AF11" s="14"/>
      <c r="AG11" s="14"/>
      <c r="AH11" s="14"/>
      <c r="AI11" s="14"/>
      <c r="AJ11" s="14"/>
    </row>
    <row r="12" spans="1:36" ht="13.5" customHeight="1" x14ac:dyDescent="0.25">
      <c r="A12" s="4" t="s">
        <v>4</v>
      </c>
      <c r="B12" s="21"/>
      <c r="C12" s="21"/>
      <c r="D12" s="21"/>
      <c r="E12" s="21"/>
      <c r="H12" s="195"/>
      <c r="I12" s="198"/>
      <c r="J12" s="198"/>
      <c r="K12" s="198"/>
      <c r="L12" s="198"/>
      <c r="M12" s="198"/>
      <c r="N12" s="198"/>
      <c r="O12" s="198"/>
      <c r="P12" s="198"/>
      <c r="Q12" s="199"/>
      <c r="R12" s="21"/>
      <c r="S12" s="21"/>
      <c r="T12" s="4" t="s">
        <v>0</v>
      </c>
      <c r="U12" s="21"/>
      <c r="V12" s="21"/>
      <c r="W12" s="21"/>
      <c r="X12" s="21"/>
      <c r="Y12" s="195"/>
      <c r="Z12" s="196"/>
      <c r="AA12" s="196"/>
      <c r="AB12" s="196"/>
      <c r="AC12" s="196"/>
      <c r="AD12" s="196"/>
      <c r="AE12" s="196"/>
      <c r="AF12" s="196"/>
      <c r="AG12" s="196"/>
      <c r="AH12" s="197"/>
      <c r="AI12" s="14"/>
      <c r="AJ12" s="14"/>
    </row>
    <row r="13" spans="1:36" ht="3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14"/>
    </row>
    <row r="14" spans="1:36" ht="13.5" customHeight="1" x14ac:dyDescent="0.25">
      <c r="A14" s="5" t="s">
        <v>11</v>
      </c>
      <c r="B14" s="21"/>
      <c r="C14" s="21"/>
      <c r="D14" s="21"/>
      <c r="E14" s="21"/>
      <c r="H14" s="195"/>
      <c r="I14" s="198"/>
      <c r="J14" s="198"/>
      <c r="K14" s="198"/>
      <c r="L14" s="198"/>
      <c r="M14" s="198"/>
      <c r="N14" s="198"/>
      <c r="O14" s="198"/>
      <c r="P14" s="198"/>
      <c r="Q14" s="199"/>
      <c r="R14" s="21"/>
      <c r="S14" s="21"/>
      <c r="T14" s="5" t="s">
        <v>8</v>
      </c>
      <c r="U14" s="21"/>
      <c r="V14" s="21"/>
      <c r="W14" s="21"/>
      <c r="X14" s="21"/>
      <c r="Y14" s="195"/>
      <c r="Z14" s="198"/>
      <c r="AA14" s="198"/>
      <c r="AB14" s="198"/>
      <c r="AC14" s="198"/>
      <c r="AD14" s="198"/>
      <c r="AE14" s="198"/>
      <c r="AF14" s="198"/>
      <c r="AG14" s="198"/>
      <c r="AH14" s="199"/>
      <c r="AI14" s="14"/>
      <c r="AJ14" s="14"/>
    </row>
    <row r="15" spans="1:36" ht="3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14"/>
    </row>
    <row r="16" spans="1:36" ht="13.5" customHeight="1" x14ac:dyDescent="0.25">
      <c r="A16" s="5" t="s">
        <v>13</v>
      </c>
      <c r="B16" s="21"/>
      <c r="C16" s="21"/>
      <c r="D16" s="21"/>
      <c r="E16" s="21"/>
      <c r="H16" s="195"/>
      <c r="I16" s="198"/>
      <c r="J16" s="198"/>
      <c r="K16" s="198"/>
      <c r="L16" s="198"/>
      <c r="M16" s="198"/>
      <c r="N16" s="198"/>
      <c r="O16" s="198"/>
      <c r="P16" s="198"/>
      <c r="Q16" s="199"/>
      <c r="R16" s="21"/>
      <c r="S16" s="21"/>
      <c r="T16" s="5" t="s">
        <v>9</v>
      </c>
      <c r="U16" s="21"/>
      <c r="V16" s="21"/>
      <c r="W16" s="21"/>
      <c r="X16" s="21"/>
      <c r="Y16" s="195"/>
      <c r="Z16" s="198"/>
      <c r="AA16" s="198"/>
      <c r="AB16" s="198"/>
      <c r="AC16" s="198"/>
      <c r="AD16" s="198"/>
      <c r="AE16" s="198"/>
      <c r="AF16" s="198"/>
      <c r="AG16" s="198"/>
      <c r="AH16" s="199"/>
      <c r="AI16" s="14"/>
      <c r="AJ16" s="14"/>
    </row>
    <row r="17" spans="1:36" s="21" customFormat="1" ht="13.5" customHeight="1" x14ac:dyDescent="0.25">
      <c r="A17" s="3"/>
      <c r="H17" s="200"/>
      <c r="I17" s="200"/>
      <c r="J17" s="200"/>
      <c r="K17" s="200"/>
      <c r="L17" s="200"/>
      <c r="M17" s="200"/>
      <c r="N17" s="200"/>
      <c r="O17" s="200"/>
      <c r="P17" s="200"/>
      <c r="Q17" s="200"/>
    </row>
    <row r="18" spans="1:36" s="21" customFormat="1" ht="13.5" customHeight="1" x14ac:dyDescent="0.25">
      <c r="A18" s="3"/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36" ht="13.5" customHeight="1" x14ac:dyDescent="0.25">
      <c r="A19" s="3"/>
      <c r="B19" s="21"/>
      <c r="C19" s="21"/>
      <c r="D19" s="21"/>
      <c r="E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14"/>
      <c r="AJ19" s="14"/>
    </row>
    <row r="20" spans="1:36" ht="3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14"/>
      <c r="AJ20" s="14"/>
    </row>
    <row r="21" spans="1:36" ht="13.5" customHeight="1" x14ac:dyDescent="0.25">
      <c r="A21" s="5" t="s">
        <v>10</v>
      </c>
      <c r="B21" s="21"/>
      <c r="C21" s="21"/>
      <c r="D21" s="21"/>
      <c r="E21" s="21"/>
      <c r="H21" s="195"/>
      <c r="I21" s="198"/>
      <c r="J21" s="198"/>
      <c r="K21" s="198"/>
      <c r="L21" s="198"/>
      <c r="M21" s="198"/>
      <c r="N21" s="198"/>
      <c r="O21" s="198"/>
      <c r="P21" s="198"/>
      <c r="Q21" s="19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4"/>
    </row>
    <row r="22" spans="1:36" ht="3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4"/>
    </row>
    <row r="23" spans="1:36" ht="13.5" customHeight="1" x14ac:dyDescent="0.25">
      <c r="A23" s="5" t="s">
        <v>11</v>
      </c>
      <c r="B23" s="21"/>
      <c r="C23" s="21"/>
      <c r="D23" s="21"/>
      <c r="E23" s="21"/>
      <c r="H23" s="195"/>
      <c r="I23" s="198"/>
      <c r="J23" s="198"/>
      <c r="K23" s="198"/>
      <c r="L23" s="198"/>
      <c r="M23" s="198"/>
      <c r="N23" s="198"/>
      <c r="O23" s="198"/>
      <c r="P23" s="198"/>
      <c r="Q23" s="199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4"/>
    </row>
    <row r="24" spans="1:36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4"/>
    </row>
    <row r="25" spans="1:36" ht="13.5" customHeight="1" x14ac:dyDescent="0.25">
      <c r="A25" s="5" t="s">
        <v>12</v>
      </c>
      <c r="B25" s="21"/>
      <c r="C25" s="21"/>
      <c r="D25" s="21"/>
      <c r="E25" s="21"/>
      <c r="H25" s="195"/>
      <c r="I25" s="198"/>
      <c r="J25" s="198"/>
      <c r="K25" s="198"/>
      <c r="L25" s="198"/>
      <c r="M25" s="198"/>
      <c r="N25" s="198"/>
      <c r="O25" s="198"/>
      <c r="P25" s="198"/>
      <c r="Q25" s="199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4"/>
    </row>
    <row r="26" spans="1:36" ht="13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</row>
    <row r="27" spans="1:36" ht="13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</row>
    <row r="28" spans="1:36" ht="13.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</row>
    <row r="29" spans="1:36" ht="13.5" customHeight="1" x14ac:dyDescent="0.25">
      <c r="A29" s="6" t="s">
        <v>1</v>
      </c>
      <c r="B29" s="21"/>
      <c r="C29" s="21"/>
      <c r="D29" s="21"/>
      <c r="E29" s="21"/>
      <c r="F29" s="21"/>
      <c r="G29" s="21"/>
      <c r="H29" s="206" t="s">
        <v>72</v>
      </c>
      <c r="I29" s="207"/>
      <c r="J29" s="207"/>
      <c r="K29" s="207"/>
      <c r="L29" s="207"/>
      <c r="M29" s="207"/>
      <c r="N29" s="207"/>
      <c r="O29" s="207"/>
      <c r="P29" s="207"/>
      <c r="Q29" s="208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4"/>
    </row>
    <row r="30" spans="1:36" ht="3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4"/>
    </row>
    <row r="31" spans="1:36" ht="13.5" customHeight="1" x14ac:dyDescent="0.25">
      <c r="A31" s="5" t="s">
        <v>14</v>
      </c>
      <c r="B31" s="21"/>
      <c r="C31" s="21"/>
      <c r="D31" s="21"/>
      <c r="E31" s="21"/>
      <c r="F31" s="21"/>
      <c r="G31" s="21"/>
      <c r="H31" s="209"/>
      <c r="I31" s="210"/>
      <c r="J31" s="210"/>
      <c r="K31" s="210"/>
      <c r="L31" s="210"/>
      <c r="M31" s="210"/>
      <c r="N31" s="210"/>
      <c r="O31" s="210"/>
      <c r="P31" s="210"/>
      <c r="Q31" s="211"/>
      <c r="R31" s="174"/>
      <c r="S31" s="21"/>
      <c r="T31" s="5" t="s">
        <v>15</v>
      </c>
      <c r="U31" s="21"/>
      <c r="V31" s="21"/>
      <c r="W31" s="21"/>
      <c r="X31" s="21"/>
      <c r="Y31" s="209"/>
      <c r="Z31" s="210"/>
      <c r="AA31" s="210"/>
      <c r="AB31" s="210"/>
      <c r="AC31" s="210"/>
      <c r="AD31" s="210"/>
      <c r="AE31" s="210"/>
      <c r="AF31" s="210"/>
      <c r="AG31" s="210"/>
      <c r="AH31" s="211"/>
      <c r="AI31" s="14"/>
      <c r="AJ31" s="14"/>
    </row>
    <row r="32" spans="1:36" ht="13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</row>
    <row r="33" spans="1:36" ht="13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</row>
    <row r="34" spans="1:36" ht="13.5" customHeight="1" x14ac:dyDescent="0.25">
      <c r="A34" s="78" t="s">
        <v>83</v>
      </c>
      <c r="B34" s="21"/>
      <c r="C34" s="21"/>
      <c r="D34" s="21"/>
      <c r="E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4"/>
    </row>
    <row r="35" spans="1:36" ht="13.5" customHeight="1" x14ac:dyDescent="0.25">
      <c r="A35" s="174" t="s">
        <v>26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8"/>
      <c r="S35" s="12"/>
      <c r="T35" s="12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4"/>
    </row>
    <row r="36" spans="1:36" ht="13.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</row>
    <row r="37" spans="1:36" ht="13.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</row>
    <row r="38" spans="1:36" ht="13.5" customHeight="1" x14ac:dyDescent="0.25">
      <c r="A38" s="9" t="s">
        <v>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4"/>
    </row>
    <row r="39" spans="1:36" ht="3" customHeigh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4"/>
    </row>
    <row r="40" spans="1:36" ht="13.5" customHeight="1" x14ac:dyDescent="0.25">
      <c r="A40" s="174" t="s">
        <v>24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8"/>
      <c r="S40" s="12"/>
      <c r="T40" s="12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4"/>
    </row>
    <row r="41" spans="1:36" ht="13.5" customHeight="1" x14ac:dyDescent="0.25">
      <c r="A41" s="174" t="s">
        <v>25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8"/>
      <c r="S41" s="12"/>
      <c r="T41" s="12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4"/>
    </row>
    <row r="42" spans="1:36" ht="13.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</row>
    <row r="43" spans="1:36" ht="25.25" customHeight="1" x14ac:dyDescent="0.25">
      <c r="A43" s="201"/>
      <c r="B43" s="202"/>
      <c r="C43" s="202"/>
      <c r="D43" s="202"/>
      <c r="E43" s="202"/>
      <c r="F43" s="202"/>
      <c r="G43" s="202"/>
      <c r="H43" s="203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5"/>
      <c r="AG43" s="21"/>
      <c r="AH43" s="21"/>
      <c r="AI43" s="21"/>
    </row>
    <row r="44" spans="1:36" ht="13.5" customHeight="1" x14ac:dyDescent="0.25">
      <c r="A44" s="5" t="s">
        <v>3</v>
      </c>
      <c r="B44" s="21"/>
      <c r="C44" s="21"/>
      <c r="D44" s="21"/>
      <c r="E44" s="21"/>
      <c r="F44" s="5"/>
      <c r="G44" s="5"/>
      <c r="H44" s="5" t="s">
        <v>5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</row>
    <row r="45" spans="1:36" ht="13.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</row>
    <row r="46" spans="1:36" ht="13.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</row>
    <row r="47" spans="1:36" ht="13.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</row>
    <row r="48" spans="1:36" ht="13.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</row>
    <row r="49" spans="1:35" ht="13.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4"/>
    </row>
    <row r="50" spans="1:35" ht="13.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14"/>
    </row>
    <row r="51" spans="1:35" ht="13.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14"/>
    </row>
    <row r="52" spans="1:35" ht="13.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14"/>
    </row>
    <row r="53" spans="1:35" ht="13.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14"/>
    </row>
    <row r="54" spans="1:35" ht="13.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14"/>
    </row>
    <row r="55" spans="1:35" ht="13.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14"/>
    </row>
    <row r="56" spans="1:35" ht="13.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14"/>
    </row>
    <row r="57" spans="1:35" ht="13.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14"/>
    </row>
    <row r="58" spans="1:35" ht="13.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14"/>
    </row>
    <row r="59" spans="1:35" ht="13.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14"/>
    </row>
    <row r="60" spans="1:35" ht="13.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14"/>
    </row>
    <row r="61" spans="1:35" ht="13.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14"/>
    </row>
    <row r="62" spans="1:35" ht="13.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14"/>
    </row>
    <row r="63" spans="1:35" ht="13.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14"/>
    </row>
    <row r="64" spans="1:35" ht="13.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14"/>
    </row>
    <row r="65" spans="1:35" ht="13.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14"/>
    </row>
    <row r="66" spans="1:35" ht="13.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14"/>
    </row>
    <row r="67" spans="1:35" ht="13.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14"/>
    </row>
  </sheetData>
  <sheetProtection algorithmName="SHA-512" hashValue="5Mn0DEMuyZAHh2v+YY+xqkdAlYNlZ9NlQvjDO9pzjkv2PR+HJCr5xaPRsn0+54VNyxOWg3C2VUt2yqEaU45XCQ==" saltValue="4PTiUE8fi0IJlpQwNGjHaw==" spinCount="100000" sheet="1" objects="1" scenarios="1" selectLockedCells="1"/>
  <protectedRanges>
    <protectedRange algorithmName="SHA-512" hashValue="Id3P/JGjpddHKFNCP58wQptIUIQD0Sgh4IjQaSMp0kPkhfttf263YpO4rRR/AMroZWi8x95kDtIFTPSPNe44Zw==" saltValue="y6wQ7zsnqbMCNuIyWW84SA==" spinCount="100000" sqref="I7:K8" name="Bereich1"/>
  </protectedRanges>
  <mergeCells count="16">
    <mergeCell ref="H17:Q17"/>
    <mergeCell ref="A43:G43"/>
    <mergeCell ref="H43:AF43"/>
    <mergeCell ref="H21:Q21"/>
    <mergeCell ref="H25:Q25"/>
    <mergeCell ref="H29:Q29"/>
    <mergeCell ref="H31:Q31"/>
    <mergeCell ref="Y31:AH31"/>
    <mergeCell ref="H23:Q23"/>
    <mergeCell ref="I7:AH7"/>
    <mergeCell ref="Y12:AH12"/>
    <mergeCell ref="Y14:AH14"/>
    <mergeCell ref="Y16:AH16"/>
    <mergeCell ref="H12:Q12"/>
    <mergeCell ref="H14:Q14"/>
    <mergeCell ref="H16:Q16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&amp;L&amp;"Arial,Standard"&amp;8F0010_Reisekosten Fortbildung_SCMT&amp;R&amp;"Arial,Standard"&amp;12Reise Fellow / Reise Fellow Ausland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4"/>
  <sheetViews>
    <sheetView showGridLines="0" tabSelected="1" topLeftCell="A4" zoomScaleNormal="100" workbookViewId="0">
      <selection activeCell="AO14" sqref="AO14"/>
    </sheetView>
  </sheetViews>
  <sheetFormatPr baseColWidth="10" defaultColWidth="11.453125" defaultRowHeight="13.5" customHeight="1" x14ac:dyDescent="0.25"/>
  <cols>
    <col min="1" max="34" width="2.6328125" style="21" customWidth="1"/>
    <col min="35" max="35" width="2.6328125" style="5" customWidth="1"/>
    <col min="36" max="70" width="2.6328125" style="21" customWidth="1"/>
    <col min="71" max="16384" width="11.453125" style="21"/>
  </cols>
  <sheetData>
    <row r="1" spans="1:70" ht="12" customHeight="1" x14ac:dyDescent="0.25">
      <c r="A1" s="78"/>
      <c r="AI1" s="21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ht="12" customHeight="1" x14ac:dyDescent="0.3">
      <c r="A2" s="78"/>
      <c r="AI2" s="21"/>
      <c r="AK2" s="74" t="s">
        <v>68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ht="12" customHeight="1" x14ac:dyDescent="0.35">
      <c r="A3" s="79" t="s">
        <v>74</v>
      </c>
      <c r="AI3" s="21"/>
      <c r="AK3" s="141" t="s">
        <v>85</v>
      </c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ht="12" customHeight="1" x14ac:dyDescent="0.25">
      <c r="A4" s="78"/>
      <c r="AI4" s="21"/>
      <c r="AK4" s="142"/>
      <c r="AL4" s="67"/>
      <c r="AM4" s="67"/>
      <c r="AN4" s="67"/>
      <c r="AO4" s="67"/>
      <c r="AP4" s="67"/>
      <c r="AQ4" s="67"/>
      <c r="AR4" s="67"/>
      <c r="AS4" s="67"/>
      <c r="AT4" s="76"/>
      <c r="AU4" s="67"/>
      <c r="AV4" s="68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8"/>
      <c r="BM4" s="67"/>
      <c r="BN4" s="68"/>
      <c r="BO4" s="67"/>
      <c r="BP4" s="67"/>
      <c r="BQ4" s="67"/>
      <c r="BR4" s="69"/>
    </row>
    <row r="5" spans="1:70" ht="12" customHeight="1" x14ac:dyDescent="0.25">
      <c r="A5" s="81" t="s">
        <v>27</v>
      </c>
      <c r="B5" s="82"/>
      <c r="C5" s="82"/>
      <c r="D5" s="82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16"/>
      <c r="AG5" s="23"/>
      <c r="AH5" s="23"/>
      <c r="AI5" s="24"/>
      <c r="AJ5" s="51"/>
      <c r="AK5" s="65" t="s">
        <v>78</v>
      </c>
      <c r="AL5" s="57"/>
      <c r="AM5" s="57"/>
      <c r="AN5" s="57"/>
      <c r="AO5" s="57"/>
      <c r="AP5" s="57"/>
      <c r="AQ5" s="57"/>
      <c r="AR5" s="57"/>
      <c r="AS5" s="57"/>
      <c r="AT5" s="60"/>
      <c r="AU5" s="57"/>
      <c r="AV5" s="61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61"/>
      <c r="BM5" s="57"/>
      <c r="BN5" s="61"/>
      <c r="BO5" s="57"/>
      <c r="BP5" s="57"/>
      <c r="BQ5" s="57"/>
      <c r="BR5" s="75"/>
    </row>
    <row r="6" spans="1:70" ht="9.9" customHeight="1" x14ac:dyDescent="0.25">
      <c r="A6" s="26"/>
      <c r="B6" s="52"/>
      <c r="C6" s="52"/>
      <c r="D6" s="52"/>
      <c r="E6" s="52"/>
      <c r="F6" s="52"/>
      <c r="G6" s="10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"/>
      <c r="AG6" s="174"/>
      <c r="AH6" s="174"/>
      <c r="AI6" s="13"/>
      <c r="AJ6" s="51"/>
      <c r="AK6" s="65"/>
      <c r="AL6" s="57"/>
      <c r="AM6" s="147"/>
      <c r="AN6" s="57"/>
      <c r="AO6" s="65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75"/>
    </row>
    <row r="7" spans="1:70" ht="12" customHeight="1" x14ac:dyDescent="0.25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147" t="s">
        <v>79</v>
      </c>
      <c r="AL7" s="57"/>
      <c r="AM7" s="14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75"/>
    </row>
    <row r="8" spans="1:70" ht="12" customHeight="1" x14ac:dyDescent="0.25">
      <c r="A8" s="26"/>
      <c r="B8" s="5" t="s">
        <v>18</v>
      </c>
      <c r="D8" s="5"/>
      <c r="E8" s="5"/>
      <c r="F8" s="5"/>
      <c r="G8" s="5"/>
      <c r="H8" s="29"/>
      <c r="I8" s="52" t="str">
        <f>IF(BE9="x",CONCATENATE('Reisekosten Fortbildung'!H14,BR1,'Reisekosten Fortbildung'!H16),CONCATENATE('Reisekosten Fortbildung'!H21,BR1,'Reisekosten Fortbildung'!H23,BR1,'Reisekosten Fortbildung'!H25))</f>
        <v xml:space="preserve">,  ,  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74"/>
      <c r="AF8" s="174"/>
      <c r="AG8" s="174"/>
      <c r="AH8" s="13"/>
      <c r="AI8" s="13"/>
      <c r="AJ8" s="51"/>
      <c r="AK8" s="73" t="s">
        <v>92</v>
      </c>
      <c r="AL8" s="57"/>
      <c r="AM8" s="65"/>
      <c r="AN8" s="57"/>
      <c r="AO8" s="65"/>
      <c r="AP8" s="57"/>
      <c r="AQ8" s="73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75"/>
    </row>
    <row r="9" spans="1:70" ht="12" customHeight="1" x14ac:dyDescent="0.3">
      <c r="A9" s="47"/>
      <c r="B9" s="5"/>
      <c r="C9" s="5"/>
      <c r="D9" s="5"/>
      <c r="E9" s="5"/>
      <c r="F9" s="5"/>
      <c r="G9" s="5"/>
      <c r="H9" s="31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  <c r="AI9" s="13"/>
      <c r="AJ9" s="51"/>
      <c r="AK9" s="54"/>
      <c r="AL9" s="148" t="s">
        <v>99</v>
      </c>
      <c r="AM9" s="140"/>
      <c r="AN9" s="58"/>
      <c r="AO9" s="58"/>
      <c r="AP9" s="58"/>
      <c r="AQ9" s="65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177"/>
      <c r="BF9" s="71" t="s">
        <v>80</v>
      </c>
      <c r="BG9" s="61"/>
      <c r="BH9" s="61"/>
      <c r="BI9" s="57"/>
      <c r="BJ9" s="57"/>
      <c r="BK9" s="57"/>
      <c r="BL9" s="57"/>
      <c r="BM9" s="57"/>
      <c r="BN9" s="57"/>
      <c r="BO9" s="57"/>
      <c r="BP9" s="57"/>
      <c r="BQ9" s="57"/>
      <c r="BR9" s="75"/>
    </row>
    <row r="10" spans="1:70" ht="12" customHeight="1" x14ac:dyDescent="0.25">
      <c r="A10" s="47"/>
      <c r="B10" s="52"/>
      <c r="C10" s="52"/>
      <c r="D10" s="52"/>
      <c r="E10" s="52"/>
      <c r="F10" s="52"/>
      <c r="G10" s="10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"/>
      <c r="AG10" s="174"/>
      <c r="AH10" s="174"/>
      <c r="AI10" s="13"/>
      <c r="AJ10" s="51"/>
      <c r="AK10" s="80"/>
      <c r="AL10" s="149" t="s">
        <v>81</v>
      </c>
      <c r="AM10" s="61"/>
      <c r="AN10" s="61"/>
      <c r="AO10" s="61"/>
      <c r="AP10" s="61"/>
      <c r="AQ10" s="149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75"/>
    </row>
    <row r="11" spans="1:70" ht="12" customHeight="1" x14ac:dyDescent="0.25">
      <c r="A11" s="47"/>
      <c r="B11" s="52"/>
      <c r="C11" s="52"/>
      <c r="D11" s="52"/>
      <c r="E11" s="52"/>
      <c r="F11" s="52"/>
      <c r="G11" s="10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"/>
      <c r="AG11" s="174"/>
      <c r="AH11" s="174"/>
      <c r="AI11" s="13"/>
      <c r="AJ11" s="51"/>
      <c r="AK11" s="80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75"/>
    </row>
    <row r="12" spans="1:70" s="22" customFormat="1" ht="12" customHeight="1" x14ac:dyDescent="0.25">
      <c r="A12" s="47"/>
      <c r="B12" s="52"/>
      <c r="C12" s="52"/>
      <c r="D12" s="52"/>
      <c r="E12" s="52"/>
      <c r="F12" s="52"/>
      <c r="G12" s="1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"/>
      <c r="AG12" s="174"/>
      <c r="AH12" s="174"/>
      <c r="AI12" s="13"/>
      <c r="AJ12" s="51"/>
      <c r="AK12" s="147" t="s">
        <v>29</v>
      </c>
      <c r="AL12" s="58"/>
      <c r="AM12" s="58"/>
      <c r="AN12" s="58"/>
      <c r="AO12" s="57"/>
      <c r="AP12" s="59"/>
      <c r="AQ12" s="57"/>
      <c r="AR12" s="61"/>
      <c r="AS12" s="57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7"/>
      <c r="BL12" s="57"/>
      <c r="BM12" s="57"/>
      <c r="BN12" s="57"/>
      <c r="BO12" s="58"/>
      <c r="BP12" s="58"/>
      <c r="BQ12" s="58"/>
      <c r="BR12" s="75"/>
    </row>
    <row r="13" spans="1:70" s="22" customFormat="1" ht="3.9" customHeight="1" x14ac:dyDescent="0.25">
      <c r="A13" s="26"/>
      <c r="B13" s="5"/>
      <c r="C13" s="5"/>
      <c r="D13" s="5"/>
      <c r="E13" s="5"/>
      <c r="F13" s="5"/>
      <c r="G13" s="5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6"/>
      <c r="AF13" s="16"/>
      <c r="AG13" s="23"/>
      <c r="AH13" s="24"/>
      <c r="AI13" s="13"/>
      <c r="AJ13" s="51"/>
      <c r="AK13" s="65"/>
      <c r="AL13" s="58"/>
      <c r="AM13" s="58"/>
      <c r="AN13" s="58"/>
      <c r="AO13" s="57"/>
      <c r="AP13" s="59"/>
      <c r="AQ13" s="57"/>
      <c r="AR13" s="61"/>
      <c r="AS13" s="57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7"/>
      <c r="BL13" s="57"/>
      <c r="BM13" s="57"/>
      <c r="BN13" s="57"/>
      <c r="BO13" s="58"/>
      <c r="BP13" s="58"/>
      <c r="BQ13" s="58"/>
      <c r="BR13" s="75"/>
    </row>
    <row r="14" spans="1:70" s="22" customFormat="1" ht="13.5" customHeight="1" x14ac:dyDescent="0.25">
      <c r="A14" s="26"/>
      <c r="B14" s="5" t="s">
        <v>19</v>
      </c>
      <c r="C14" s="21"/>
      <c r="D14" s="5"/>
      <c r="E14" s="5"/>
      <c r="F14" s="5"/>
      <c r="G14" s="5"/>
      <c r="H14" s="26"/>
      <c r="I14" s="52" t="b">
        <f>IF(AO14="x",AQ14,IF(AO16="x",AQ16,IF(AO18="x",AQ18,IF(AO20="x",AQ20,IF(AO22="x",AQ22)))))</f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74"/>
      <c r="AH14" s="13"/>
      <c r="AI14" s="13"/>
      <c r="AJ14" s="51"/>
      <c r="AK14" s="57" t="s">
        <v>20</v>
      </c>
      <c r="AL14" s="57"/>
      <c r="AM14" s="57"/>
      <c r="AN14" s="57"/>
      <c r="AO14" s="178"/>
      <c r="AP14" s="63"/>
      <c r="AQ14" s="60" t="s">
        <v>82</v>
      </c>
      <c r="AR14" s="57"/>
      <c r="AS14" s="57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7"/>
      <c r="BL14" s="57"/>
      <c r="BM14" s="57"/>
      <c r="BN14" s="57"/>
      <c r="BO14" s="58"/>
      <c r="BP14" s="58"/>
      <c r="BQ14" s="58"/>
      <c r="BR14" s="75"/>
    </row>
    <row r="15" spans="1:70" ht="3.9" customHeight="1" x14ac:dyDescent="0.25">
      <c r="A15" s="26"/>
      <c r="B15" s="5"/>
      <c r="C15" s="5"/>
      <c r="D15" s="5"/>
      <c r="E15" s="5"/>
      <c r="F15" s="5"/>
      <c r="G15" s="5"/>
      <c r="H15" s="26"/>
      <c r="I15" s="5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5"/>
      <c r="AF15" s="5"/>
      <c r="AG15" s="174"/>
      <c r="AH15" s="13"/>
      <c r="AI15" s="13"/>
      <c r="AJ15" s="51"/>
      <c r="AK15" s="65"/>
      <c r="AL15" s="58"/>
      <c r="AM15" s="58"/>
      <c r="AN15" s="58"/>
      <c r="AO15" s="57"/>
      <c r="AP15" s="59"/>
      <c r="AQ15" s="57"/>
      <c r="AR15" s="61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57"/>
      <c r="BO15" s="57"/>
      <c r="BP15" s="57"/>
      <c r="BQ15" s="57"/>
      <c r="BR15" s="62"/>
    </row>
    <row r="16" spans="1:70" ht="13.5" customHeight="1" x14ac:dyDescent="0.25">
      <c r="A16" s="26"/>
      <c r="B16" s="5"/>
      <c r="C16" s="5"/>
      <c r="D16" s="5"/>
      <c r="E16" s="5"/>
      <c r="F16" s="5"/>
      <c r="G16" s="5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33"/>
      <c r="AG16" s="34"/>
      <c r="AH16" s="35"/>
      <c r="AI16" s="13"/>
      <c r="AJ16" s="51"/>
      <c r="AK16" s="57" t="s">
        <v>21</v>
      </c>
      <c r="AL16" s="57"/>
      <c r="AM16" s="57"/>
      <c r="AN16" s="57"/>
      <c r="AO16" s="178"/>
      <c r="AP16" s="64"/>
      <c r="AQ16" s="60" t="s">
        <v>31</v>
      </c>
      <c r="AR16" s="57"/>
      <c r="AS16" s="57"/>
      <c r="AT16" s="58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61"/>
      <c r="BM16" s="57"/>
      <c r="BN16" s="57"/>
      <c r="BO16" s="57"/>
      <c r="BP16" s="57"/>
      <c r="BQ16" s="57"/>
      <c r="BR16" s="62"/>
    </row>
    <row r="17" spans="1:71" ht="3.9" customHeight="1" x14ac:dyDescent="0.25">
      <c r="A17" s="26"/>
      <c r="AI17" s="13"/>
      <c r="AJ17" s="51"/>
      <c r="AK17" s="65"/>
      <c r="AL17" s="58"/>
      <c r="AM17" s="58"/>
      <c r="AN17" s="58"/>
      <c r="AO17" s="57"/>
      <c r="AP17" s="59"/>
      <c r="AQ17" s="57"/>
      <c r="AR17" s="61"/>
      <c r="AS17" s="57"/>
      <c r="AT17" s="60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61"/>
      <c r="BM17" s="57"/>
      <c r="BN17" s="57"/>
      <c r="BO17" s="57"/>
      <c r="BP17" s="57"/>
      <c r="BQ17" s="57"/>
      <c r="BR17" s="62"/>
    </row>
    <row r="18" spans="1:71" ht="13.5" customHeight="1" x14ac:dyDescent="0.25">
      <c r="A18" s="2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74"/>
      <c r="AH18" s="174"/>
      <c r="AI18" s="13"/>
      <c r="AJ18" s="51"/>
      <c r="AK18" s="57" t="s">
        <v>22</v>
      </c>
      <c r="AL18" s="57"/>
      <c r="AM18" s="57"/>
      <c r="AN18" s="57"/>
      <c r="AO18" s="178"/>
      <c r="AP18" s="64"/>
      <c r="AQ18" s="60" t="s">
        <v>84</v>
      </c>
      <c r="AR18" s="57"/>
      <c r="AS18" s="57"/>
      <c r="AT18" s="58"/>
      <c r="AU18" s="65"/>
      <c r="AV18" s="57"/>
      <c r="AW18" s="57"/>
      <c r="AX18" s="57"/>
      <c r="AY18" s="57"/>
      <c r="AZ18" s="57"/>
      <c r="BA18" s="58"/>
      <c r="BB18" s="58"/>
      <c r="BC18" s="58"/>
      <c r="BD18" s="58"/>
      <c r="BE18" s="58"/>
      <c r="BF18" s="58"/>
      <c r="BG18" s="58"/>
      <c r="BH18" s="58"/>
      <c r="BI18" s="57"/>
      <c r="BJ18" s="57"/>
      <c r="BK18" s="57"/>
      <c r="BL18" s="61"/>
      <c r="BM18" s="57"/>
      <c r="BN18" s="57"/>
      <c r="BO18" s="57"/>
      <c r="BP18" s="57"/>
      <c r="BQ18" s="57"/>
      <c r="BR18" s="62"/>
    </row>
    <row r="19" spans="1:71" ht="3.9" customHeight="1" x14ac:dyDescent="0.25">
      <c r="A19" s="26"/>
      <c r="AI19" s="13"/>
      <c r="AJ19" s="51"/>
      <c r="AK19" s="65"/>
      <c r="AL19" s="58"/>
      <c r="AM19" s="58"/>
      <c r="AN19" s="58"/>
      <c r="AO19" s="57"/>
      <c r="AP19" s="59"/>
      <c r="AQ19" s="57"/>
      <c r="AR19" s="61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61"/>
      <c r="BM19" s="57"/>
      <c r="BN19" s="57"/>
      <c r="BO19" s="57"/>
      <c r="BP19" s="57"/>
      <c r="BQ19" s="57"/>
      <c r="BR19" s="62"/>
    </row>
    <row r="20" spans="1:71" ht="13.5" customHeight="1" x14ac:dyDescent="0.25">
      <c r="A20" s="26"/>
      <c r="AI20" s="13"/>
      <c r="AJ20" s="51"/>
      <c r="AK20" s="57" t="s">
        <v>130</v>
      </c>
      <c r="AL20" s="57"/>
      <c r="AM20" s="57"/>
      <c r="AN20" s="57"/>
      <c r="AO20" s="178"/>
      <c r="AP20" s="64"/>
      <c r="AQ20" s="60" t="s">
        <v>129</v>
      </c>
      <c r="AR20" s="57"/>
      <c r="AS20" s="57"/>
      <c r="AT20" s="58"/>
      <c r="AU20" s="65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61"/>
      <c r="BM20" s="57"/>
      <c r="BN20" s="61"/>
      <c r="BO20" s="57"/>
      <c r="BP20" s="57"/>
      <c r="BQ20" s="57"/>
      <c r="BR20" s="62"/>
    </row>
    <row r="21" spans="1:71" ht="3.9" customHeight="1" x14ac:dyDescent="0.25">
      <c r="A21" s="26"/>
      <c r="AI21" s="13"/>
      <c r="AJ21" s="51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61"/>
      <c r="BM21" s="57"/>
      <c r="BN21" s="57"/>
      <c r="BO21" s="57"/>
      <c r="BP21" s="57"/>
      <c r="BQ21" s="57"/>
      <c r="BR21" s="62"/>
    </row>
    <row r="22" spans="1:71" ht="13.5" customHeight="1" x14ac:dyDescent="0.25">
      <c r="A22" s="26"/>
      <c r="B22" s="5"/>
      <c r="C22" s="5"/>
      <c r="D22" s="5"/>
      <c r="E22" s="5"/>
      <c r="F22" s="5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5"/>
      <c r="AE22" s="5"/>
      <c r="AF22" s="5"/>
      <c r="AG22" s="174"/>
      <c r="AH22" s="174"/>
      <c r="AI22" s="13"/>
      <c r="AJ22" s="51"/>
      <c r="AK22" s="57" t="s">
        <v>23</v>
      </c>
      <c r="AL22" s="66"/>
      <c r="AM22" s="57"/>
      <c r="AN22" s="57"/>
      <c r="AO22" s="178"/>
      <c r="AP22" s="64"/>
      <c r="AQ22" s="203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6"/>
      <c r="BN22" s="61"/>
      <c r="BO22" s="57"/>
      <c r="BP22" s="57"/>
      <c r="BQ22" s="57"/>
      <c r="BR22" s="62"/>
    </row>
    <row r="23" spans="1:71" ht="13.5" customHeight="1" x14ac:dyDescent="0.25">
      <c r="A23" s="26"/>
      <c r="B23" s="5"/>
      <c r="C23" s="5"/>
      <c r="D23" s="5"/>
      <c r="E23" s="5"/>
      <c r="F23" s="5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5"/>
      <c r="AE23" s="5"/>
      <c r="AF23" s="5"/>
      <c r="AG23" s="174"/>
      <c r="AH23" s="174"/>
      <c r="AI23" s="13"/>
      <c r="AJ23" s="51"/>
      <c r="AK23" s="57"/>
      <c r="AL23" s="57"/>
      <c r="AM23" s="57"/>
      <c r="AN23" s="57"/>
      <c r="AO23" s="57"/>
      <c r="AP23" s="57"/>
      <c r="AQ23" s="73" t="s">
        <v>42</v>
      </c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61"/>
      <c r="BM23" s="57"/>
      <c r="BN23" s="61"/>
      <c r="BO23" s="57"/>
      <c r="BP23" s="57"/>
      <c r="BQ23" s="57"/>
      <c r="BR23" s="62"/>
    </row>
    <row r="24" spans="1:71" ht="9.9" customHeight="1" x14ac:dyDescent="0.3">
      <c r="A24" s="26"/>
      <c r="B24" s="5"/>
      <c r="C24" s="5"/>
      <c r="D24" s="5"/>
      <c r="E24" s="5"/>
      <c r="F24" s="5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5"/>
      <c r="AE24" s="5"/>
      <c r="AF24" s="5"/>
      <c r="AG24" s="174"/>
      <c r="AH24" s="174"/>
      <c r="AI24" s="13"/>
      <c r="AJ24" s="51"/>
      <c r="AK24" s="71"/>
      <c r="AL24" s="57"/>
      <c r="AM24" s="57"/>
      <c r="AN24" s="72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72"/>
      <c r="BB24" s="57"/>
      <c r="BC24" s="57"/>
      <c r="BD24" s="57"/>
      <c r="BE24" s="57"/>
      <c r="BF24" s="58"/>
      <c r="BG24" s="57"/>
      <c r="BH24" s="57"/>
      <c r="BI24" s="57"/>
      <c r="BJ24" s="57"/>
      <c r="BK24" s="57"/>
      <c r="BL24" s="61"/>
      <c r="BM24" s="57"/>
      <c r="BN24" s="61"/>
      <c r="BO24" s="57"/>
      <c r="BP24" s="57"/>
      <c r="BQ24" s="57"/>
      <c r="BR24" s="62"/>
    </row>
    <row r="25" spans="1:71" ht="13.5" customHeight="1" x14ac:dyDescent="0.3">
      <c r="A25" s="26"/>
      <c r="B25" s="5" t="s">
        <v>35</v>
      </c>
      <c r="C25" s="5"/>
      <c r="D25" s="5"/>
      <c r="E25" s="5"/>
      <c r="F25" s="5"/>
      <c r="G25" s="174"/>
      <c r="H25" s="174"/>
      <c r="I25" s="174"/>
      <c r="J25" s="174"/>
      <c r="K25" s="174"/>
      <c r="L25" s="174" t="s">
        <v>36</v>
      </c>
      <c r="M25" s="174"/>
      <c r="N25" s="174"/>
      <c r="O25" s="174"/>
      <c r="P25" s="174"/>
      <c r="Q25" s="174"/>
      <c r="R25" s="228">
        <f>ROUND(AT25,0)</f>
        <v>0</v>
      </c>
      <c r="S25" s="229"/>
      <c r="T25" s="230"/>
      <c r="U25" s="174" t="s">
        <v>37</v>
      </c>
      <c r="V25" s="174"/>
      <c r="W25" s="174"/>
      <c r="X25" s="174"/>
      <c r="Y25" s="174"/>
      <c r="Z25" s="174"/>
      <c r="AA25" s="174"/>
      <c r="AB25" s="174"/>
      <c r="AC25" s="174"/>
      <c r="AD25" s="5"/>
      <c r="AE25" s="5"/>
      <c r="AF25" s="5"/>
      <c r="AG25" s="174"/>
      <c r="AH25" s="174"/>
      <c r="AI25" s="13"/>
      <c r="AJ25" s="51"/>
      <c r="AK25" s="71" t="s">
        <v>28</v>
      </c>
      <c r="AL25" s="57"/>
      <c r="AM25" s="57"/>
      <c r="AN25" s="72"/>
      <c r="AO25" s="57"/>
      <c r="AP25" s="57"/>
      <c r="AQ25" s="57"/>
      <c r="AR25" s="57"/>
      <c r="AS25" s="57"/>
      <c r="AT25" s="242"/>
      <c r="AU25" s="243"/>
      <c r="AV25" s="71" t="s">
        <v>32</v>
      </c>
      <c r="AW25" s="57"/>
      <c r="AX25" s="57"/>
      <c r="AY25" s="57"/>
      <c r="AZ25" s="57"/>
      <c r="BA25" s="72"/>
      <c r="BB25" s="57"/>
      <c r="BC25" s="57"/>
      <c r="BD25" s="57"/>
      <c r="BE25" s="57"/>
      <c r="BF25" s="58"/>
      <c r="BG25" s="57"/>
      <c r="BH25" s="57"/>
      <c r="BI25" s="57"/>
      <c r="BJ25" s="57"/>
      <c r="BK25" s="57"/>
      <c r="BL25" s="61"/>
      <c r="BM25" s="57"/>
      <c r="BN25" s="61"/>
      <c r="BO25" s="57"/>
      <c r="BP25" s="57"/>
      <c r="BQ25" s="57"/>
      <c r="BR25" s="62"/>
    </row>
    <row r="26" spans="1:71" ht="9.9" customHeight="1" x14ac:dyDescent="0.3">
      <c r="A26" s="26"/>
      <c r="B26" s="5"/>
      <c r="C26" s="5"/>
      <c r="D26" s="5"/>
      <c r="E26" s="5"/>
      <c r="F26" s="5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5"/>
      <c r="AE26" s="5"/>
      <c r="AF26" s="5"/>
      <c r="AG26" s="174"/>
      <c r="AH26" s="174"/>
      <c r="AI26" s="13"/>
      <c r="AJ26" s="51"/>
      <c r="AK26" s="71"/>
      <c r="AL26" s="57"/>
      <c r="AM26" s="57"/>
      <c r="AN26" s="72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72"/>
      <c r="BB26" s="57"/>
      <c r="BC26" s="57"/>
      <c r="BD26" s="57"/>
      <c r="BE26" s="57"/>
      <c r="BF26" s="58"/>
      <c r="BG26" s="57"/>
      <c r="BH26" s="57"/>
      <c r="BI26" s="57"/>
      <c r="BJ26" s="57"/>
      <c r="BK26" s="57"/>
      <c r="BL26" s="61"/>
      <c r="BM26" s="57"/>
      <c r="BN26" s="61"/>
      <c r="BO26" s="57"/>
      <c r="BP26" s="57"/>
      <c r="BQ26" s="57"/>
      <c r="BR26" s="62"/>
    </row>
    <row r="27" spans="1:71" ht="13.5" customHeight="1" thickBot="1" x14ac:dyDescent="0.35">
      <c r="A27" s="26"/>
      <c r="D27" s="5"/>
      <c r="E27" s="5"/>
      <c r="F27" s="5"/>
      <c r="G27" s="5"/>
      <c r="H27" s="5" t="s">
        <v>38</v>
      </c>
      <c r="I27" s="5"/>
      <c r="J27" s="5"/>
      <c r="K27" s="5"/>
      <c r="R27" s="228">
        <f>ROUND((R25*2),0)</f>
        <v>0</v>
      </c>
      <c r="S27" s="229"/>
      <c r="T27" s="230"/>
      <c r="U27" s="5" t="s">
        <v>16</v>
      </c>
      <c r="Y27" s="5" t="s">
        <v>110</v>
      </c>
      <c r="AC27" s="3" t="s">
        <v>17</v>
      </c>
      <c r="AD27" s="5"/>
      <c r="AE27" s="244">
        <f>IF(AW29&gt;0,0,R27*0.2)</f>
        <v>0</v>
      </c>
      <c r="AF27" s="231"/>
      <c r="AG27" s="231"/>
      <c r="AH27" s="231"/>
      <c r="AI27" s="36"/>
      <c r="AJ27" s="51"/>
      <c r="AK27" s="57"/>
      <c r="AL27" s="57"/>
      <c r="AM27" s="57"/>
      <c r="AN27" s="57"/>
      <c r="AO27" s="57"/>
      <c r="AP27" s="57"/>
      <c r="AQ27" s="148" t="s">
        <v>100</v>
      </c>
      <c r="AR27" s="140"/>
      <c r="AS27" s="141"/>
      <c r="AT27" s="140"/>
      <c r="AU27" s="141"/>
      <c r="AV27" s="140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61"/>
      <c r="BM27" s="57"/>
      <c r="BN27" s="61"/>
      <c r="BO27" s="57"/>
      <c r="BP27" s="57"/>
      <c r="BQ27" s="57"/>
      <c r="BR27" s="62"/>
    </row>
    <row r="28" spans="1:71" ht="9.9" customHeight="1" thickTop="1" x14ac:dyDescent="0.3">
      <c r="A28" s="26"/>
      <c r="B28" s="5"/>
      <c r="C28" s="5"/>
      <c r="D28" s="5"/>
      <c r="E28" s="5"/>
      <c r="F28" s="5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5"/>
      <c r="AE28" s="5"/>
      <c r="AF28" s="5"/>
      <c r="AG28" s="174"/>
      <c r="AH28" s="174"/>
      <c r="AI28" s="13"/>
      <c r="AJ28" s="51"/>
      <c r="AK28" s="71"/>
      <c r="AL28" s="57"/>
      <c r="AM28" s="57"/>
      <c r="AN28" s="72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72"/>
      <c r="BB28" s="57"/>
      <c r="BC28" s="57"/>
      <c r="BD28" s="57"/>
      <c r="BE28" s="57"/>
      <c r="BF28" s="58"/>
      <c r="BG28" s="57"/>
      <c r="BH28" s="57"/>
      <c r="BI28" s="57"/>
      <c r="BJ28" s="57"/>
      <c r="BK28" s="57"/>
      <c r="BL28" s="61"/>
      <c r="BM28" s="57"/>
      <c r="BN28" s="61"/>
      <c r="BO28" s="57"/>
      <c r="BP28" s="57"/>
      <c r="BQ28" s="57"/>
      <c r="BR28" s="62"/>
    </row>
    <row r="29" spans="1:71" ht="13.5" customHeight="1" thickBot="1" x14ac:dyDescent="0.35">
      <c r="A29" s="26"/>
      <c r="B29" s="5" t="s">
        <v>39</v>
      </c>
      <c r="D29" s="5"/>
      <c r="E29" s="224">
        <f>AW29</f>
        <v>0</v>
      </c>
      <c r="F29" s="225"/>
      <c r="G29" s="5"/>
      <c r="H29" s="21" t="s">
        <v>40</v>
      </c>
      <c r="I29" s="5"/>
      <c r="J29" s="5"/>
      <c r="K29" s="226">
        <f>R25*2</f>
        <v>0</v>
      </c>
      <c r="L29" s="227"/>
      <c r="M29" s="227"/>
      <c r="N29" s="5" t="s">
        <v>16</v>
      </c>
      <c r="P29" s="21" t="s">
        <v>41</v>
      </c>
      <c r="T29" s="228">
        <f>E29*K29</f>
        <v>0</v>
      </c>
      <c r="U29" s="229"/>
      <c r="V29" s="230"/>
      <c r="W29" s="21" t="s">
        <v>37</v>
      </c>
      <c r="Y29" s="5" t="s">
        <v>110</v>
      </c>
      <c r="AC29" s="3" t="s">
        <v>17</v>
      </c>
      <c r="AD29" s="5"/>
      <c r="AE29" s="231">
        <f>IF(BT27="x",0,T29*0.2)</f>
        <v>0</v>
      </c>
      <c r="AF29" s="231"/>
      <c r="AG29" s="231"/>
      <c r="AH29" s="231"/>
      <c r="AI29" s="13"/>
      <c r="AJ29" s="51"/>
      <c r="AK29" s="57"/>
      <c r="AL29" s="57"/>
      <c r="AM29" s="72"/>
      <c r="AN29" s="57"/>
      <c r="AO29" s="57"/>
      <c r="AP29" s="57"/>
      <c r="AQ29" s="148" t="s">
        <v>105</v>
      </c>
      <c r="AR29" s="71"/>
      <c r="AS29" s="57"/>
      <c r="AT29" s="148"/>
      <c r="AU29" s="148"/>
      <c r="AV29" s="148"/>
      <c r="AW29" s="179"/>
      <c r="AX29" s="148" t="s">
        <v>106</v>
      </c>
      <c r="AY29" s="148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61"/>
      <c r="BL29" s="57"/>
      <c r="BM29" s="61"/>
      <c r="BN29" s="57"/>
      <c r="BO29" s="57"/>
      <c r="BP29" s="57"/>
      <c r="BQ29" s="57"/>
      <c r="BR29" s="62"/>
    </row>
    <row r="30" spans="1:71" ht="13.5" customHeight="1" thickTop="1" x14ac:dyDescent="0.25">
      <c r="A30" s="38"/>
      <c r="B30" s="5"/>
      <c r="C30" s="5"/>
      <c r="D30" s="5"/>
      <c r="E30" s="5"/>
      <c r="F30" s="5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5"/>
      <c r="AE30" s="5"/>
      <c r="AF30" s="5"/>
      <c r="AG30" s="174"/>
      <c r="AH30" s="174"/>
      <c r="AI30" s="13"/>
      <c r="AJ30" s="51"/>
      <c r="AK30" s="67"/>
      <c r="AL30" s="67"/>
      <c r="AM30" s="67"/>
      <c r="AN30" s="67"/>
      <c r="AO30" s="67"/>
      <c r="AP30" s="6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72"/>
      <c r="BB30" s="57"/>
      <c r="BC30" s="57"/>
      <c r="BD30" s="57"/>
      <c r="BE30" s="57"/>
      <c r="BF30" s="58"/>
      <c r="BG30" s="57"/>
      <c r="BH30" s="57"/>
      <c r="BI30" s="57"/>
      <c r="BJ30" s="57"/>
      <c r="BK30" s="57"/>
      <c r="BL30" s="61"/>
      <c r="BM30" s="57"/>
      <c r="BN30" s="61"/>
      <c r="BO30" s="57"/>
      <c r="BP30" s="57"/>
      <c r="BQ30" s="57"/>
      <c r="BR30" s="62"/>
    </row>
    <row r="31" spans="1:71" ht="13.5" customHeight="1" x14ac:dyDescent="0.3">
      <c r="A31" s="47" t="s">
        <v>112</v>
      </c>
      <c r="B31" s="16"/>
      <c r="C31" s="16"/>
      <c r="D31" s="16"/>
      <c r="E31" s="16"/>
      <c r="F31" s="16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16"/>
      <c r="AE31" s="16"/>
      <c r="AF31" s="16"/>
      <c r="AG31" s="23"/>
      <c r="AH31" s="23"/>
      <c r="AI31" s="24"/>
      <c r="AJ31" s="174"/>
      <c r="AK31" s="74" t="s">
        <v>28</v>
      </c>
      <c r="AL31" s="57"/>
      <c r="AM31" s="57"/>
      <c r="AN31" s="57"/>
      <c r="AO31" s="74"/>
      <c r="AP31" s="57"/>
      <c r="AQ31" s="55"/>
      <c r="AR31" s="55"/>
      <c r="AS31" s="55"/>
      <c r="AT31" s="55" t="s">
        <v>104</v>
      </c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6"/>
      <c r="BN31" s="55"/>
      <c r="BO31" s="55"/>
      <c r="BP31" s="55"/>
      <c r="BQ31" s="55"/>
      <c r="BR31" s="70"/>
    </row>
    <row r="32" spans="1:71" ht="13.5" customHeight="1" x14ac:dyDescent="0.25">
      <c r="A32" s="47"/>
      <c r="B32" s="5"/>
      <c r="C32" s="5"/>
      <c r="D32" s="5"/>
      <c r="E32" s="5"/>
      <c r="F32" s="5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5"/>
      <c r="AE32" s="5"/>
      <c r="AF32" s="5"/>
      <c r="AG32" s="174"/>
      <c r="AH32" s="174"/>
      <c r="AI32" s="13"/>
      <c r="AJ32" s="174"/>
      <c r="AK32" s="57"/>
      <c r="AL32" s="57"/>
      <c r="AM32" s="57"/>
      <c r="AN32" s="57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5"/>
      <c r="BN32" s="144"/>
      <c r="BO32" s="144"/>
      <c r="BP32" s="57"/>
      <c r="BQ32" s="57"/>
      <c r="BR32" s="62"/>
      <c r="BS32" s="49"/>
    </row>
    <row r="33" spans="1:74" ht="13.5" customHeight="1" x14ac:dyDescent="0.3">
      <c r="A33" s="26"/>
      <c r="B33" s="170" t="s">
        <v>119</v>
      </c>
      <c r="C33" s="168"/>
      <c r="D33" s="5"/>
      <c r="E33" s="5"/>
      <c r="F33" s="5"/>
      <c r="G33" s="174"/>
      <c r="H33" s="174"/>
      <c r="I33" s="174"/>
      <c r="J33" s="174"/>
      <c r="K33" s="174"/>
      <c r="L33" s="174"/>
      <c r="M33" s="174"/>
      <c r="N33" s="174"/>
      <c r="O33" s="174"/>
      <c r="P33" s="52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5"/>
      <c r="AE33" s="5"/>
      <c r="AF33" s="5"/>
      <c r="AG33" s="174"/>
      <c r="AH33" s="174"/>
      <c r="AI33" s="13"/>
      <c r="AJ33" s="174"/>
      <c r="AK33" s="57"/>
      <c r="AL33" s="57"/>
      <c r="AM33" s="57"/>
      <c r="AN33" s="57"/>
      <c r="AO33" s="146" t="s">
        <v>94</v>
      </c>
      <c r="AP33" s="144"/>
      <c r="AQ33" s="144"/>
      <c r="AR33" s="144"/>
      <c r="AS33" s="144"/>
      <c r="AT33" s="237"/>
      <c r="AU33" s="238"/>
      <c r="AV33" s="238"/>
      <c r="AW33" s="239"/>
      <c r="AX33" s="144"/>
      <c r="AY33" s="146" t="s">
        <v>95</v>
      </c>
      <c r="AZ33" s="146"/>
      <c r="BA33" s="144"/>
      <c r="BB33" s="146"/>
      <c r="BC33" s="144"/>
      <c r="BD33" s="144"/>
      <c r="BE33" s="144"/>
      <c r="BF33" s="237"/>
      <c r="BG33" s="240"/>
      <c r="BH33" s="240"/>
      <c r="BI33" s="241"/>
      <c r="BJ33" s="144"/>
      <c r="BK33" s="144"/>
      <c r="BL33" s="144"/>
      <c r="BM33" s="145"/>
      <c r="BN33" s="144"/>
      <c r="BO33" s="144"/>
      <c r="BP33" s="57"/>
      <c r="BQ33" s="57"/>
      <c r="BR33" s="62"/>
      <c r="BS33" s="49"/>
    </row>
    <row r="34" spans="1:74" ht="13.5" customHeight="1" x14ac:dyDescent="0.25">
      <c r="A34" s="26"/>
      <c r="B34" s="52" t="s">
        <v>121</v>
      </c>
      <c r="C34" s="168"/>
      <c r="D34" s="5"/>
      <c r="E34" s="5"/>
      <c r="F34" s="5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5"/>
      <c r="AE34" s="5"/>
      <c r="AF34" s="5"/>
      <c r="AG34" s="174"/>
      <c r="AH34" s="174"/>
      <c r="AI34" s="13"/>
      <c r="AJ34" s="174"/>
      <c r="AK34" s="57"/>
      <c r="AL34" s="57"/>
      <c r="AM34" s="57"/>
      <c r="AN34" s="57"/>
      <c r="AO34" s="150" t="s">
        <v>102</v>
      </c>
      <c r="AP34" s="144"/>
      <c r="AQ34" s="73"/>
      <c r="AR34" s="144"/>
      <c r="AS34" s="144"/>
      <c r="AT34" s="73"/>
      <c r="AU34" s="73"/>
      <c r="AV34" s="144"/>
      <c r="AW34" s="144"/>
      <c r="AX34" s="144"/>
      <c r="AY34" s="144"/>
      <c r="AZ34" s="73"/>
      <c r="BA34" s="144"/>
      <c r="BB34" s="144"/>
      <c r="BC34" s="144"/>
      <c r="BD34" s="144"/>
      <c r="BE34" s="144"/>
      <c r="BF34" s="73"/>
      <c r="BG34" s="144"/>
      <c r="BH34" s="73"/>
      <c r="BI34" s="144"/>
      <c r="BJ34" s="144"/>
      <c r="BK34" s="144"/>
      <c r="BL34" s="144"/>
      <c r="BM34" s="145"/>
      <c r="BN34" s="144"/>
      <c r="BO34" s="144"/>
      <c r="BP34" s="57"/>
      <c r="BQ34" s="57"/>
      <c r="BR34" s="62"/>
      <c r="BS34" s="49"/>
    </row>
    <row r="35" spans="1:74" ht="13.5" customHeight="1" x14ac:dyDescent="0.25">
      <c r="A35" s="26"/>
      <c r="B35" s="5" t="s">
        <v>120</v>
      </c>
      <c r="C35" s="168"/>
      <c r="D35" s="5"/>
      <c r="E35" s="5"/>
      <c r="F35" s="5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5"/>
      <c r="AE35" s="5"/>
      <c r="AF35" s="5"/>
      <c r="AG35" s="174"/>
      <c r="AH35" s="174"/>
      <c r="AI35" s="13"/>
      <c r="AJ35" s="174"/>
      <c r="AK35" s="57"/>
      <c r="AL35" s="57"/>
      <c r="AM35" s="57"/>
      <c r="AN35" s="57"/>
      <c r="AO35" s="73" t="s">
        <v>101</v>
      </c>
      <c r="AP35" s="144"/>
      <c r="AQ35" s="73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5"/>
      <c r="BN35" s="144"/>
      <c r="BO35" s="144"/>
      <c r="BP35" s="57"/>
      <c r="BQ35" s="57"/>
      <c r="BR35" s="62"/>
      <c r="BS35" s="49"/>
    </row>
    <row r="36" spans="1:74" ht="13.5" customHeight="1" thickBot="1" x14ac:dyDescent="0.3">
      <c r="A36" s="26"/>
      <c r="B36" s="5" t="s">
        <v>118</v>
      </c>
      <c r="C36" s="168"/>
      <c r="D36" s="5"/>
      <c r="E36" s="5"/>
      <c r="F36" s="5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5"/>
      <c r="AE36" s="5"/>
      <c r="AF36" s="5"/>
      <c r="AG36" s="174"/>
      <c r="AH36" s="174"/>
      <c r="AI36" s="13"/>
      <c r="AJ36" s="174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72"/>
      <c r="BB36" s="57"/>
      <c r="BC36" s="57"/>
      <c r="BD36" s="57"/>
      <c r="BE36" s="57"/>
      <c r="BF36" s="58"/>
      <c r="BG36" s="57"/>
      <c r="BH36" s="57"/>
      <c r="BI36" s="57"/>
      <c r="BJ36" s="57"/>
      <c r="BK36" s="57"/>
      <c r="BL36" s="61"/>
      <c r="BM36" s="57"/>
      <c r="BN36" s="61"/>
      <c r="BO36" s="57"/>
      <c r="BP36" s="57"/>
      <c r="BQ36" s="57"/>
      <c r="BR36" s="62"/>
    </row>
    <row r="37" spans="1:74" ht="13.5" customHeight="1" x14ac:dyDescent="0.25">
      <c r="A37" s="26"/>
      <c r="L37" s="143" t="s">
        <v>86</v>
      </c>
      <c r="N37" s="5"/>
      <c r="Q37" s="214" t="str">
        <f>IF(ISBLANK(AT33),"",AT33-1)</f>
        <v/>
      </c>
      <c r="R37" s="215"/>
      <c r="S37" s="215"/>
      <c r="T37" s="215"/>
      <c r="X37" s="5"/>
      <c r="Y37" s="216">
        <f>IF(AW16&gt;0,0,34)</f>
        <v>34</v>
      </c>
      <c r="Z37" s="217" t="s">
        <v>87</v>
      </c>
      <c r="AA37" s="217"/>
      <c r="AB37" s="5"/>
      <c r="AC37" s="3" t="s">
        <v>17</v>
      </c>
      <c r="AD37" s="5"/>
      <c r="AE37" s="232">
        <f ca="1">SUMIF(Q37:T37,"&gt;0",Y37)</f>
        <v>0</v>
      </c>
      <c r="AF37" s="233"/>
      <c r="AG37" s="233"/>
      <c r="AH37" s="234"/>
      <c r="AI37" s="13"/>
      <c r="AJ37" s="174"/>
      <c r="AK37" s="154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72"/>
      <c r="BB37" s="57"/>
      <c r="BC37" s="57"/>
      <c r="BD37" s="57"/>
      <c r="BE37" s="57"/>
      <c r="BF37" s="58"/>
      <c r="BG37" s="57"/>
      <c r="BH37" s="57"/>
      <c r="BI37" s="57"/>
      <c r="BJ37" s="57"/>
      <c r="BK37" s="57"/>
      <c r="BL37" s="61"/>
      <c r="BM37" s="57"/>
      <c r="BN37" s="61"/>
      <c r="BO37" s="57"/>
      <c r="BP37" s="57"/>
      <c r="BQ37" s="57"/>
      <c r="BR37" s="62"/>
    </row>
    <row r="38" spans="1:74" ht="13.5" customHeight="1" x14ac:dyDescent="0.25">
      <c r="A38" s="26"/>
      <c r="B38" s="5"/>
      <c r="AI38" s="13"/>
      <c r="AJ38" s="174"/>
      <c r="AK38" s="156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72"/>
      <c r="BB38" s="57"/>
      <c r="BC38" s="57"/>
      <c r="BD38" s="57"/>
      <c r="BE38" s="57"/>
      <c r="BF38" s="58"/>
      <c r="BG38" s="57"/>
      <c r="BH38" s="57"/>
      <c r="BI38" s="57"/>
      <c r="BJ38" s="57"/>
      <c r="BK38" s="57"/>
      <c r="BL38" s="61"/>
      <c r="BM38" s="57"/>
      <c r="BN38" s="61"/>
      <c r="BO38" s="57"/>
      <c r="BP38" s="57"/>
      <c r="BQ38" s="57"/>
      <c r="BR38" s="62"/>
    </row>
    <row r="39" spans="1:74" ht="13.5" customHeight="1" thickBot="1" x14ac:dyDescent="0.3">
      <c r="A39" s="26"/>
      <c r="B39" s="174" t="s">
        <v>90</v>
      </c>
      <c r="C39" s="174"/>
      <c r="D39" s="25"/>
      <c r="E39" s="174"/>
      <c r="F39" s="214" t="str">
        <f>IF(ISBLANK(AT33),"",Q37+1)</f>
        <v/>
      </c>
      <c r="G39" s="215"/>
      <c r="H39" s="215"/>
      <c r="I39" s="215"/>
      <c r="J39" s="25" t="s">
        <v>91</v>
      </c>
      <c r="L39" s="214" t="str">
        <f>IF(ISBLANK(BF33),"",Q41-1)</f>
        <v/>
      </c>
      <c r="M39" s="215"/>
      <c r="N39" s="215"/>
      <c r="O39" s="215"/>
      <c r="P39" s="25"/>
      <c r="Q39" s="25"/>
      <c r="R39" s="212">
        <f ca="1">IF((AE37=0),0,L39-F39+1)</f>
        <v>0</v>
      </c>
      <c r="S39" s="213"/>
      <c r="T39" s="174" t="s">
        <v>111</v>
      </c>
      <c r="U39" s="25"/>
      <c r="V39" s="25"/>
      <c r="W39" s="25"/>
      <c r="X39" s="174" t="s">
        <v>89</v>
      </c>
      <c r="Y39" s="216">
        <f>IF(AW16&gt;0,0,48)</f>
        <v>48</v>
      </c>
      <c r="Z39" s="217" t="s">
        <v>87</v>
      </c>
      <c r="AA39" s="217"/>
      <c r="AB39" s="5"/>
      <c r="AC39" s="3" t="s">
        <v>17</v>
      </c>
      <c r="AD39" s="5"/>
      <c r="AE39" s="232">
        <f ca="1">IF(ISBLANK(R39),0,R39*Y39)</f>
        <v>0</v>
      </c>
      <c r="AF39" s="233"/>
      <c r="AG39" s="233"/>
      <c r="AH39" s="234"/>
      <c r="AI39" s="13"/>
      <c r="AJ39" s="174"/>
      <c r="AK39" s="156"/>
      <c r="AL39" s="57"/>
      <c r="AM39" s="57"/>
      <c r="AN39" s="57"/>
      <c r="AO39" s="58"/>
      <c r="AP39" s="58"/>
      <c r="AQ39" s="58"/>
      <c r="AR39" s="57"/>
      <c r="AS39" s="65" t="s">
        <v>109</v>
      </c>
      <c r="AT39" s="57"/>
      <c r="AU39" s="61"/>
      <c r="AV39" s="57"/>
      <c r="AW39" s="58"/>
      <c r="AX39" s="58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0"/>
      <c r="BQ39" s="110"/>
      <c r="BR39" s="62"/>
    </row>
    <row r="40" spans="1:74" ht="13.5" customHeight="1" x14ac:dyDescent="0.25">
      <c r="A40" s="26"/>
      <c r="B40" s="174"/>
      <c r="C40" s="174"/>
      <c r="D40" s="25"/>
      <c r="E40" s="174"/>
      <c r="F40" s="180"/>
      <c r="G40" s="181"/>
      <c r="H40" s="181"/>
      <c r="I40" s="181"/>
      <c r="J40" s="25"/>
      <c r="L40" s="180"/>
      <c r="M40" s="181"/>
      <c r="N40" s="181"/>
      <c r="O40" s="181"/>
      <c r="P40" s="25"/>
      <c r="Q40" s="25"/>
      <c r="R40" s="169"/>
      <c r="S40" s="182"/>
      <c r="T40" s="174"/>
      <c r="U40" s="25"/>
      <c r="V40" s="25"/>
      <c r="W40" s="25"/>
      <c r="X40" s="174"/>
      <c r="Y40" s="175"/>
      <c r="Z40" s="98"/>
      <c r="AA40" s="98"/>
      <c r="AB40" s="5"/>
      <c r="AC40" s="3"/>
      <c r="AD40" s="5"/>
      <c r="AE40" s="176"/>
      <c r="AF40" s="176"/>
      <c r="AG40" s="176"/>
      <c r="AH40" s="176"/>
      <c r="AI40" s="13"/>
      <c r="AJ40" s="174"/>
      <c r="AK40" s="165"/>
      <c r="AL40" s="161"/>
      <c r="AM40" s="154"/>
      <c r="AN40" s="160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62"/>
    </row>
    <row r="41" spans="1:74" ht="13.5" customHeight="1" thickBot="1" x14ac:dyDescent="0.35">
      <c r="A41" s="26"/>
      <c r="B41" s="5"/>
      <c r="C41" s="5"/>
      <c r="D41" s="5"/>
      <c r="E41" s="5"/>
      <c r="F41" s="5"/>
      <c r="G41" s="174"/>
      <c r="H41" s="174"/>
      <c r="I41" s="174"/>
      <c r="J41" s="174"/>
      <c r="K41" s="174"/>
      <c r="L41" s="143" t="s">
        <v>88</v>
      </c>
      <c r="M41" s="5"/>
      <c r="P41" s="5"/>
      <c r="Q41" s="214" t="str">
        <f>IF(ISBLANK(BF33),"",BF33)</f>
        <v/>
      </c>
      <c r="R41" s="215"/>
      <c r="S41" s="215"/>
      <c r="T41" s="215"/>
      <c r="U41" s="174"/>
      <c r="V41" s="174"/>
      <c r="W41" s="174"/>
      <c r="X41" s="174"/>
      <c r="Y41" s="216">
        <f>IF(AW17&gt;0,0,34)</f>
        <v>34</v>
      </c>
      <c r="Z41" s="217" t="s">
        <v>87</v>
      </c>
      <c r="AA41" s="217"/>
      <c r="AB41" s="5"/>
      <c r="AC41" s="3" t="s">
        <v>17</v>
      </c>
      <c r="AD41" s="5"/>
      <c r="AE41" s="232">
        <f ca="1">SUMIF(Q41:T41,"&gt;0",Y41)</f>
        <v>0</v>
      </c>
      <c r="AF41" s="233"/>
      <c r="AG41" s="233"/>
      <c r="AH41" s="234"/>
      <c r="AI41" s="13"/>
      <c r="AJ41" s="174"/>
      <c r="AK41" s="159"/>
      <c r="AL41" s="57"/>
      <c r="AM41" s="57"/>
      <c r="AN41" s="162" t="s">
        <v>97</v>
      </c>
      <c r="AO41" s="57"/>
      <c r="AP41" s="57"/>
      <c r="AQ41" s="57"/>
      <c r="AR41" s="57"/>
      <c r="AS41" s="183" t="s">
        <v>108</v>
      </c>
      <c r="AT41" s="119" t="s">
        <v>113</v>
      </c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62"/>
    </row>
    <row r="42" spans="1:74" ht="13.5" customHeight="1" x14ac:dyDescent="0.35">
      <c r="A42" s="26"/>
      <c r="B42" s="5"/>
      <c r="C42" s="5"/>
      <c r="D42" s="5"/>
      <c r="E42" s="5"/>
      <c r="F42" s="5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5"/>
      <c r="AE42" s="5"/>
      <c r="AF42" s="5"/>
      <c r="AG42" s="174"/>
      <c r="AH42" s="174"/>
      <c r="AI42" s="13"/>
      <c r="AJ42" s="174"/>
      <c r="AK42" s="159"/>
      <c r="AL42" s="57"/>
      <c r="AM42" s="57"/>
      <c r="AN42" s="158"/>
      <c r="AO42" s="158"/>
      <c r="AP42" s="57"/>
      <c r="AQ42" s="57"/>
      <c r="AR42" s="158"/>
      <c r="AS42" s="167"/>
      <c r="AT42" s="119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62"/>
    </row>
    <row r="43" spans="1:74" ht="13.5" customHeight="1" thickBot="1" x14ac:dyDescent="0.35">
      <c r="A43" s="26"/>
      <c r="B43" s="3"/>
      <c r="C43" s="7"/>
      <c r="D43" s="7"/>
      <c r="E43" s="7"/>
      <c r="F43" s="7"/>
      <c r="G43" s="7"/>
      <c r="H43" s="7"/>
      <c r="I43" s="7"/>
      <c r="J43" s="7"/>
      <c r="K43" s="7"/>
      <c r="L43" s="3" t="s">
        <v>115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123" t="s">
        <v>17</v>
      </c>
      <c r="AD43" s="7"/>
      <c r="AE43" s="231">
        <f>IF(AND(AS41="x",AS48="o"),SUM(AE37:AH41),0)</f>
        <v>0</v>
      </c>
      <c r="AF43" s="231"/>
      <c r="AG43" s="231"/>
      <c r="AH43" s="231"/>
      <c r="AI43" s="13"/>
      <c r="AJ43" s="174"/>
      <c r="AK43" s="153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72"/>
      <c r="BB43" s="57"/>
      <c r="BC43" s="57"/>
      <c r="BD43" s="57"/>
      <c r="BE43" s="57"/>
      <c r="BF43" s="58"/>
      <c r="BG43" s="57"/>
      <c r="BH43" s="57"/>
      <c r="BI43" s="57"/>
      <c r="BJ43" s="57"/>
      <c r="BK43" s="57"/>
      <c r="BL43" s="61"/>
      <c r="BM43" s="57"/>
      <c r="BN43" s="61"/>
      <c r="BO43" s="57"/>
      <c r="BP43" s="57"/>
      <c r="BQ43" s="57"/>
      <c r="BR43" s="62"/>
    </row>
    <row r="44" spans="1:74" ht="13.5" customHeight="1" thickTop="1" x14ac:dyDescent="0.25">
      <c r="A44" s="38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171"/>
      <c r="AJ44" s="174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72"/>
      <c r="BB44" s="57"/>
      <c r="BC44" s="57"/>
      <c r="BD44" s="57"/>
      <c r="BE44" s="57"/>
      <c r="BF44" s="58"/>
      <c r="BG44" s="57"/>
      <c r="BH44" s="57"/>
      <c r="BI44" s="57"/>
      <c r="BJ44" s="57"/>
      <c r="BK44" s="57"/>
      <c r="BL44" s="61"/>
      <c r="BM44" s="57"/>
      <c r="BN44" s="61"/>
      <c r="BO44" s="57"/>
      <c r="BP44" s="57"/>
      <c r="BQ44" s="57"/>
      <c r="BR44" s="62"/>
    </row>
    <row r="45" spans="1:74" s="103" customFormat="1" ht="13.5" customHeight="1" thickBot="1" x14ac:dyDescent="0.4">
      <c r="A45" s="104" t="s">
        <v>117</v>
      </c>
      <c r="B45" s="105"/>
      <c r="C45" s="105"/>
      <c r="D45" s="105"/>
      <c r="E45" s="105"/>
      <c r="F45" s="105"/>
      <c r="G45" s="105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7"/>
      <c r="AH45" s="107"/>
      <c r="AI45" s="108"/>
      <c r="AJ45" s="98"/>
      <c r="AK45" s="59"/>
      <c r="AL45" s="109"/>
      <c r="AM45" s="158"/>
      <c r="AN45" s="158" t="s">
        <v>107</v>
      </c>
      <c r="AO45" s="57"/>
      <c r="AP45" s="57"/>
      <c r="AQ45" s="158"/>
      <c r="AR45" s="73" t="s">
        <v>123</v>
      </c>
      <c r="AS45" s="119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62"/>
      <c r="BS45" s="21"/>
      <c r="BT45" s="21"/>
      <c r="BU45" s="21"/>
      <c r="BV45" s="21"/>
    </row>
    <row r="46" spans="1:74" s="103" customFormat="1" ht="9.9" customHeight="1" x14ac:dyDescent="0.3">
      <c r="A46" s="112"/>
      <c r="B46" s="105"/>
      <c r="C46" s="105"/>
      <c r="D46" s="105"/>
      <c r="E46" s="105"/>
      <c r="F46" s="105"/>
      <c r="G46" s="105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7"/>
      <c r="AH46" s="107"/>
      <c r="AI46" s="108"/>
      <c r="AJ46" s="98"/>
      <c r="AK46" s="155"/>
      <c r="AL46" s="54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72"/>
      <c r="BB46" s="57"/>
      <c r="BC46" s="57"/>
      <c r="BD46" s="57"/>
      <c r="BE46" s="57"/>
      <c r="BF46" s="58"/>
      <c r="BG46" s="57"/>
      <c r="BH46" s="57"/>
      <c r="BI46" s="57"/>
      <c r="BJ46" s="57"/>
      <c r="BK46" s="57"/>
      <c r="BL46" s="61"/>
      <c r="BM46" s="57"/>
      <c r="BN46" s="61"/>
      <c r="BO46" s="57"/>
      <c r="BP46" s="57"/>
      <c r="BQ46" s="57"/>
      <c r="BR46" s="62"/>
      <c r="BS46" s="21"/>
      <c r="BT46" s="21"/>
      <c r="BU46" s="21"/>
      <c r="BV46" s="21"/>
    </row>
    <row r="47" spans="1:74" ht="13.5" customHeight="1" x14ac:dyDescent="0.3">
      <c r="A47" s="113"/>
      <c r="B47" s="3" t="s">
        <v>51</v>
      </c>
      <c r="C47" s="3"/>
      <c r="D47" s="5"/>
      <c r="E47" s="5"/>
      <c r="F47" s="5"/>
      <c r="G47" s="3" t="s">
        <v>103</v>
      </c>
      <c r="H47" s="3"/>
      <c r="I47" s="3"/>
      <c r="J47" s="3"/>
      <c r="K47" s="3"/>
      <c r="L47" s="3"/>
      <c r="M47" s="3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F47" s="3" t="s">
        <v>53</v>
      </c>
      <c r="AG47" s="5"/>
      <c r="AH47" s="5"/>
      <c r="AI47" s="36"/>
      <c r="AK47" s="172"/>
      <c r="AL47" s="57"/>
      <c r="AM47" s="57"/>
      <c r="AN47" s="57"/>
      <c r="AO47" s="57"/>
      <c r="AP47" s="57"/>
      <c r="AQ47" s="57"/>
      <c r="AR47" s="57"/>
      <c r="AS47" s="167"/>
      <c r="AT47" s="57"/>
      <c r="AU47" s="57"/>
      <c r="AV47" s="57"/>
      <c r="AW47" s="57"/>
      <c r="AX47" s="57"/>
      <c r="AY47" s="57"/>
      <c r="AZ47" s="57"/>
      <c r="BA47" s="72"/>
      <c r="BB47" s="57"/>
      <c r="BC47" s="57"/>
      <c r="BD47" s="57"/>
      <c r="BE47" s="57"/>
      <c r="BF47" s="58"/>
      <c r="BG47" s="57"/>
      <c r="BH47" s="57"/>
      <c r="BI47" s="57"/>
      <c r="BJ47" s="57"/>
      <c r="BK47" s="57"/>
      <c r="BL47" s="61"/>
      <c r="BM47" s="57"/>
      <c r="BN47" s="61"/>
      <c r="BO47" s="57"/>
      <c r="BP47" s="57"/>
      <c r="BQ47" s="57"/>
      <c r="BR47" s="62"/>
    </row>
    <row r="48" spans="1:74" ht="12.9" customHeight="1" thickBot="1" x14ac:dyDescent="0.35">
      <c r="A48" s="116"/>
      <c r="B48" s="209"/>
      <c r="C48" s="210"/>
      <c r="D48" s="210"/>
      <c r="E48" s="211"/>
      <c r="F48" s="5"/>
      <c r="G48" s="218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20"/>
      <c r="AB48" s="174"/>
      <c r="AC48" s="4" t="s">
        <v>17</v>
      </c>
      <c r="AD48" s="13"/>
      <c r="AE48" s="221"/>
      <c r="AF48" s="222"/>
      <c r="AG48" s="222"/>
      <c r="AH48" s="223"/>
      <c r="AI48" s="114"/>
      <c r="AJ48" s="115"/>
      <c r="AK48" s="156"/>
      <c r="AL48" s="57"/>
      <c r="AM48" s="57"/>
      <c r="AN48" s="163" t="s">
        <v>98</v>
      </c>
      <c r="AO48" s="57"/>
      <c r="AP48" s="57"/>
      <c r="AQ48" s="57"/>
      <c r="AR48" s="57"/>
      <c r="AS48" s="183" t="s">
        <v>108</v>
      </c>
      <c r="AT48" s="119" t="s">
        <v>114</v>
      </c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62"/>
    </row>
    <row r="49" spans="1:74" ht="13.5" customHeight="1" thickBot="1" x14ac:dyDescent="0.3">
      <c r="A49" s="113"/>
      <c r="B49" s="3"/>
      <c r="C49" s="3"/>
      <c r="D49" s="5"/>
      <c r="E49" s="5"/>
      <c r="F49" s="5"/>
      <c r="AI49" s="114"/>
      <c r="AJ49" s="115"/>
      <c r="AK49" s="156"/>
      <c r="AL49" s="157"/>
      <c r="AM49" s="153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62"/>
    </row>
    <row r="50" spans="1:74" s="103" customFormat="1" ht="13.5" customHeight="1" x14ac:dyDescent="0.3">
      <c r="A50" s="122"/>
      <c r="B50" s="173" t="s">
        <v>96</v>
      </c>
      <c r="C50" s="7"/>
      <c r="D50" s="7"/>
      <c r="E50" s="7"/>
      <c r="F50" s="7"/>
      <c r="H50" s="107"/>
      <c r="I50" s="125"/>
      <c r="J50" s="107"/>
      <c r="K50" s="107"/>
      <c r="L50" s="107"/>
      <c r="M50" s="107"/>
      <c r="N50" s="107"/>
      <c r="O50" s="212">
        <f ca="1">IF(AE50&gt;0,R39+1,0)</f>
        <v>0</v>
      </c>
      <c r="P50" s="213"/>
      <c r="Q50" s="4" t="s">
        <v>122</v>
      </c>
      <c r="R50" s="3"/>
      <c r="T50" s="107"/>
      <c r="V50" s="107"/>
      <c r="W50" s="107"/>
      <c r="X50" s="107"/>
      <c r="Y50" s="107"/>
      <c r="Z50" s="107"/>
      <c r="AB50" s="107"/>
      <c r="AC50" s="123" t="s">
        <v>17</v>
      </c>
      <c r="AE50" s="232">
        <f ca="1">IF(((R39+1)*75)&gt;AE48,AE48,IF(AS48="x",(R39+1)*75,0))</f>
        <v>0</v>
      </c>
      <c r="AF50" s="233"/>
      <c r="AG50" s="233"/>
      <c r="AH50" s="234"/>
      <c r="AI50" s="108"/>
      <c r="AJ50" s="98"/>
      <c r="AK50" s="156"/>
      <c r="AL50" s="57"/>
      <c r="AM50" s="57"/>
      <c r="AN50" s="57"/>
      <c r="AO50" s="57" t="s">
        <v>127</v>
      </c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62"/>
      <c r="BS50" s="98"/>
      <c r="BT50" s="21"/>
      <c r="BU50" s="21"/>
      <c r="BV50" s="21"/>
    </row>
    <row r="51" spans="1:74" s="103" customFormat="1" ht="9.9" customHeight="1" x14ac:dyDescent="0.3">
      <c r="A51" s="122"/>
      <c r="B51" s="7"/>
      <c r="C51" s="7"/>
      <c r="D51" s="7"/>
      <c r="E51" s="7"/>
      <c r="F51" s="7"/>
      <c r="H51" s="107"/>
      <c r="I51" s="125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B51" s="107"/>
      <c r="AC51" s="123"/>
      <c r="AE51" s="166"/>
      <c r="AF51" s="128"/>
      <c r="AG51" s="128"/>
      <c r="AH51" s="128"/>
      <c r="AI51" s="108"/>
      <c r="AJ51" s="98"/>
      <c r="AK51" s="156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62"/>
      <c r="BS51" s="98"/>
      <c r="BT51" s="21"/>
      <c r="BU51" s="21"/>
      <c r="BV51" s="21"/>
    </row>
    <row r="52" spans="1:74" s="103" customFormat="1" ht="13.5" customHeight="1" thickBot="1" x14ac:dyDescent="0.35">
      <c r="A52" s="122"/>
      <c r="B52" s="7"/>
      <c r="C52" s="7"/>
      <c r="D52" s="7"/>
      <c r="E52" s="7"/>
      <c r="F52" s="7"/>
      <c r="H52" s="3"/>
      <c r="I52" s="3"/>
      <c r="J52" s="3"/>
      <c r="K52" s="3"/>
      <c r="L52" s="3" t="s">
        <v>116</v>
      </c>
      <c r="M52" s="3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3" t="s">
        <v>17</v>
      </c>
      <c r="AD52" s="5"/>
      <c r="AE52" s="231">
        <f>IF(AND(AS48="x",AS41="o"),AE50,0)</f>
        <v>0</v>
      </c>
      <c r="AF52" s="231"/>
      <c r="AG52" s="231"/>
      <c r="AH52" s="231"/>
      <c r="AI52" s="108"/>
      <c r="AJ52" s="98"/>
      <c r="AK52" s="153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62"/>
      <c r="BS52" s="98"/>
      <c r="BT52" s="21"/>
      <c r="BU52" s="21"/>
      <c r="BV52" s="21"/>
    </row>
    <row r="53" spans="1:74" s="103" customFormat="1" ht="9.9" customHeight="1" thickTop="1" x14ac:dyDescent="0.25">
      <c r="A53" s="126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8"/>
      <c r="AH53" s="127"/>
      <c r="AI53" s="129"/>
      <c r="AJ53" s="31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9"/>
      <c r="BS53" s="98"/>
      <c r="BT53" s="21"/>
      <c r="BU53" s="21"/>
      <c r="BV53" s="21"/>
    </row>
    <row r="54" spans="1:74" ht="13.5" customHeight="1" thickBo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25"/>
      <c r="AJ54" s="50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50"/>
      <c r="BN54" s="49"/>
      <c r="BO54" s="49"/>
      <c r="BP54" s="49"/>
      <c r="BQ54" s="49"/>
      <c r="BR54" s="49"/>
      <c r="BS54" s="49"/>
      <c r="BT54" s="164"/>
    </row>
    <row r="55" spans="1:74" ht="13.5" customHeight="1" thickTop="1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1"/>
      <c r="AJ55" s="50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</row>
    <row r="56" spans="1:74" ht="13.5" customHeight="1" thickBot="1" x14ac:dyDescent="0.35">
      <c r="A56" s="42"/>
      <c r="B56" s="5"/>
      <c r="D56" s="5"/>
      <c r="E56" s="5"/>
      <c r="F56" s="5"/>
      <c r="G56" s="5"/>
      <c r="H56" s="123" t="s">
        <v>67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AC56" s="3" t="s">
        <v>17</v>
      </c>
      <c r="AD56" s="5"/>
      <c r="AE56" s="231">
        <f>'Anlage Ausland'!AE45:AH45+AE27+AE29+AE43+AE52+'Anlage Exkursion'!AE21:AH21+'Anlage Exkursion'!AE23:AH23</f>
        <v>0</v>
      </c>
      <c r="AF56" s="231"/>
      <c r="AG56" s="231"/>
      <c r="AH56" s="231"/>
      <c r="AI56" s="43"/>
      <c r="AJ56" s="50"/>
      <c r="AK56" s="49"/>
      <c r="AL56" s="49"/>
      <c r="AM56" s="49"/>
      <c r="AN56" s="49"/>
      <c r="AO56" s="49"/>
      <c r="AP56" s="49"/>
      <c r="AQ56" s="49"/>
      <c r="AR56" s="49"/>
      <c r="AS56" s="151"/>
      <c r="AT56" s="152"/>
      <c r="AU56" s="152"/>
      <c r="AV56" s="152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164"/>
    </row>
    <row r="57" spans="1:74" ht="13.5" customHeight="1" thickTop="1" thickBot="1" x14ac:dyDescent="0.3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6"/>
      <c r="AJ57" s="50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</row>
    <row r="58" spans="1:74" ht="13.5" customHeight="1" thickTop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G58" s="25"/>
      <c r="AH58" s="25"/>
      <c r="AI58" s="25"/>
      <c r="AJ58" s="25"/>
      <c r="AP58" s="49"/>
      <c r="AQ58" s="49"/>
      <c r="AR58" s="49"/>
      <c r="AS58" s="151"/>
      <c r="AT58" s="152"/>
      <c r="AU58" s="152"/>
      <c r="AV58" s="152"/>
      <c r="AW58" s="49"/>
      <c r="AX58" s="49"/>
      <c r="AY58" s="49"/>
      <c r="AZ58" s="49"/>
      <c r="BA58" s="49"/>
      <c r="BB58" s="49"/>
      <c r="BC58" s="49"/>
      <c r="BT58" s="164"/>
    </row>
    <row r="59" spans="1:74" ht="13.5" customHeight="1" x14ac:dyDescent="0.25">
      <c r="A59" s="5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</row>
    <row r="60" spans="1:74" ht="3.9" customHeight="1" x14ac:dyDescent="0.25">
      <c r="AG60" s="25"/>
      <c r="AH60" s="25"/>
      <c r="AI60" s="25"/>
      <c r="AJ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</row>
    <row r="61" spans="1:74" ht="13.5" customHeight="1" x14ac:dyDescent="0.25">
      <c r="AG61" s="25"/>
      <c r="AH61" s="25"/>
      <c r="AI61" s="25"/>
      <c r="AJ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</row>
    <row r="62" spans="1:74" ht="13.5" customHeight="1" x14ac:dyDescent="0.25">
      <c r="AG62" s="25"/>
      <c r="AH62" s="25"/>
      <c r="AI62" s="25"/>
      <c r="AJ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</row>
    <row r="63" spans="1:74" ht="13.5" customHeight="1" x14ac:dyDescent="0.25">
      <c r="AI63" s="21"/>
      <c r="BD63" s="25"/>
      <c r="BE63" s="25"/>
      <c r="BF63" s="25"/>
      <c r="BG63" s="25"/>
      <c r="BH63" s="25"/>
      <c r="BI63" s="25"/>
      <c r="BJ63" s="25"/>
      <c r="BK63" s="25"/>
      <c r="BL63" s="25"/>
      <c r="BM63" s="25"/>
    </row>
    <row r="64" spans="1:74" ht="13.5" customHeight="1" x14ac:dyDescent="0.25">
      <c r="AF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</row>
    <row r="65" spans="1:65" ht="13.5" customHeight="1" x14ac:dyDescent="0.25">
      <c r="AD65" s="25"/>
      <c r="AF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</row>
    <row r="66" spans="1:65" ht="13.5" customHeight="1" x14ac:dyDescent="0.25">
      <c r="AD66" s="25"/>
      <c r="AF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</row>
    <row r="67" spans="1:65" ht="13.5" customHeight="1" x14ac:dyDescent="0.25">
      <c r="AD67" s="25"/>
      <c r="AF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</row>
    <row r="68" spans="1:65" ht="13.5" customHeight="1" x14ac:dyDescent="0.25">
      <c r="AD68" s="25"/>
      <c r="AF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65" ht="13.5" customHeight="1" x14ac:dyDescent="0.25">
      <c r="AD69" s="25"/>
      <c r="AF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</row>
    <row r="70" spans="1:65" ht="13.5" customHeight="1" x14ac:dyDescent="0.25">
      <c r="AD70" s="25"/>
      <c r="AF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 ht="13.5" customHeight="1" x14ac:dyDescent="0.25">
      <c r="AD71" s="25"/>
      <c r="AF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</row>
    <row r="72" spans="1:65" ht="13.5" customHeight="1" x14ac:dyDescent="0.25">
      <c r="AD72" s="25"/>
      <c r="AF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</row>
    <row r="73" spans="1:65" ht="13.5" customHeight="1" x14ac:dyDescent="0.25">
      <c r="AD73" s="25"/>
      <c r="AF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</row>
    <row r="74" spans="1:65" ht="13.5" customHeight="1" x14ac:dyDescent="0.25">
      <c r="AD74" s="25"/>
      <c r="AF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</row>
    <row r="75" spans="1:65" ht="13.5" customHeight="1" x14ac:dyDescent="0.25">
      <c r="AD75" s="25"/>
      <c r="AF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ht="13.5" customHeight="1" x14ac:dyDescent="0.25">
      <c r="AD76" s="25"/>
      <c r="AF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ht="13.5" customHeight="1" x14ac:dyDescent="0.25">
      <c r="AD77" s="25"/>
      <c r="AF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ht="13.5" customHeight="1" x14ac:dyDescent="0.25">
      <c r="A78" s="25"/>
      <c r="AC78" s="25"/>
      <c r="AD78" s="25"/>
      <c r="AF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ht="13.5" customHeight="1" x14ac:dyDescent="0.25">
      <c r="A79" s="25"/>
      <c r="AC79" s="25"/>
      <c r="AD79" s="25"/>
      <c r="AF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ht="13.5" customHeight="1" x14ac:dyDescent="0.25">
      <c r="A80" s="25"/>
      <c r="AC80" s="25"/>
      <c r="AD80" s="25"/>
      <c r="AF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13.5" customHeight="1" x14ac:dyDescent="0.25">
      <c r="A81" s="25"/>
      <c r="AC81" s="25"/>
      <c r="AD81" s="25"/>
      <c r="AF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13.5" customHeight="1" x14ac:dyDescent="0.25">
      <c r="A82" s="25"/>
      <c r="AC82" s="25"/>
      <c r="AD82" s="25"/>
      <c r="AF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13.5" customHeight="1" x14ac:dyDescent="0.25">
      <c r="AD83" s="25"/>
      <c r="AF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ht="13.5" customHeight="1" x14ac:dyDescent="0.25">
      <c r="AD84" s="25"/>
      <c r="AF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ht="13.5" customHeight="1" x14ac:dyDescent="0.25">
      <c r="A85" s="25"/>
      <c r="AC85" s="25"/>
      <c r="AD85" s="25"/>
      <c r="AE85" s="25"/>
      <c r="AF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ht="13.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BM86" s="25"/>
    </row>
    <row r="87" spans="1:65" ht="13.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</row>
    <row r="88" spans="1:65" ht="13.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 spans="1:65" ht="13.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 spans="1:65" ht="13.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 spans="1:65" ht="13.5" customHeight="1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65" ht="13.5" customHeight="1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65" ht="13.5" customHeight="1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65" ht="13.5" customHeight="1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</sheetData>
  <sheetProtection algorithmName="SHA-512" hashValue="BbRLI+wotnPxua0gYWOU8q/GoXuUpXs6CNfLx2I0Kxse3kXe4e10l3bWT6XVjvkJCS3WSNm7updLccsJpTDQ5A==" saltValue="O1i8UDaTx7ERKhhDC19/sg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B48:C48" name="Bereich1"/>
  </protectedRanges>
  <mergeCells count="30">
    <mergeCell ref="R25:T25"/>
    <mergeCell ref="AT25:AU25"/>
    <mergeCell ref="R27:T27"/>
    <mergeCell ref="AE27:AH27"/>
    <mergeCell ref="Y41:AA41"/>
    <mergeCell ref="AE41:AH41"/>
    <mergeCell ref="AE56:AH56"/>
    <mergeCell ref="AE52:AH52"/>
    <mergeCell ref="AE50:AH50"/>
    <mergeCell ref="AQ22:BM22"/>
    <mergeCell ref="AT33:AW33"/>
    <mergeCell ref="BF33:BI33"/>
    <mergeCell ref="AE43:AH43"/>
    <mergeCell ref="AE39:AH39"/>
    <mergeCell ref="B48:E48"/>
    <mergeCell ref="G48:AA48"/>
    <mergeCell ref="AE48:AH48"/>
    <mergeCell ref="E29:F29"/>
    <mergeCell ref="K29:M29"/>
    <mergeCell ref="T29:V29"/>
    <mergeCell ref="AE29:AH29"/>
    <mergeCell ref="Q37:T37"/>
    <mergeCell ref="Q41:T41"/>
    <mergeCell ref="Y37:AA37"/>
    <mergeCell ref="AE37:AH37"/>
    <mergeCell ref="O50:P50"/>
    <mergeCell ref="F39:I39"/>
    <mergeCell ref="L39:O39"/>
    <mergeCell ref="R39:S39"/>
    <mergeCell ref="Y39:AA39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5"/>
  <sheetViews>
    <sheetView showGridLines="0" topLeftCell="I8" zoomScale="145" zoomScaleNormal="145" workbookViewId="0">
      <selection activeCell="AT19" sqref="AT19:AU19"/>
    </sheetView>
  </sheetViews>
  <sheetFormatPr baseColWidth="10" defaultColWidth="11.453125" defaultRowHeight="13.5" customHeight="1" x14ac:dyDescent="0.25"/>
  <cols>
    <col min="1" max="34" width="2.6328125" style="21" customWidth="1"/>
    <col min="35" max="35" width="2.6328125" style="5" customWidth="1"/>
    <col min="36" max="70" width="2.6328125" style="21" customWidth="1"/>
    <col min="71" max="16384" width="11.453125" style="21"/>
  </cols>
  <sheetData>
    <row r="1" spans="1:70" ht="12" customHeight="1" x14ac:dyDescent="0.25">
      <c r="A1" s="78"/>
      <c r="AI1" s="21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ht="12" customHeight="1" x14ac:dyDescent="0.3">
      <c r="A2" s="78"/>
      <c r="AI2" s="21"/>
      <c r="AK2" s="74" t="s">
        <v>68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ht="12" customHeight="1" x14ac:dyDescent="0.35">
      <c r="A3" s="79" t="s">
        <v>124</v>
      </c>
      <c r="AI3" s="21"/>
      <c r="AK3" s="141" t="s">
        <v>85</v>
      </c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ht="12" customHeight="1" x14ac:dyDescent="0.25">
      <c r="A4" s="78"/>
      <c r="AI4" s="21"/>
      <c r="AK4" s="142"/>
      <c r="AL4" s="67"/>
      <c r="AM4" s="67"/>
      <c r="AN4" s="67"/>
      <c r="AO4" s="67"/>
      <c r="AP4" s="67"/>
      <c r="AQ4" s="67"/>
      <c r="AR4" s="67"/>
      <c r="AS4" s="67"/>
      <c r="AT4" s="76"/>
      <c r="AU4" s="67"/>
      <c r="AV4" s="68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8"/>
      <c r="BM4" s="67"/>
      <c r="BN4" s="68"/>
      <c r="BO4" s="67"/>
      <c r="BP4" s="67"/>
      <c r="BQ4" s="67"/>
      <c r="BR4" s="69"/>
    </row>
    <row r="5" spans="1:70" ht="12" customHeight="1" x14ac:dyDescent="0.25">
      <c r="A5" s="81" t="s">
        <v>27</v>
      </c>
      <c r="B5" s="82"/>
      <c r="C5" s="82"/>
      <c r="D5" s="82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16"/>
      <c r="AG5" s="23"/>
      <c r="AH5" s="23"/>
      <c r="AI5" s="24"/>
      <c r="AJ5" s="51"/>
      <c r="AK5" s="65" t="s">
        <v>78</v>
      </c>
      <c r="AL5" s="57"/>
      <c r="AM5" s="57"/>
      <c r="AN5" s="57"/>
      <c r="AO5" s="57"/>
      <c r="AP5" s="57"/>
      <c r="AQ5" s="57"/>
      <c r="AR5" s="57"/>
      <c r="AS5" s="57"/>
      <c r="AT5" s="60"/>
      <c r="AU5" s="57"/>
      <c r="AV5" s="61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61"/>
      <c r="BM5" s="57"/>
      <c r="BN5" s="61"/>
      <c r="BO5" s="57"/>
      <c r="BP5" s="57"/>
      <c r="BQ5" s="57"/>
      <c r="BR5" s="75"/>
    </row>
    <row r="6" spans="1:70" ht="9.9" customHeight="1" x14ac:dyDescent="0.25">
      <c r="A6" s="26"/>
      <c r="B6" s="52"/>
      <c r="C6" s="52"/>
      <c r="D6" s="52"/>
      <c r="E6" s="52"/>
      <c r="F6" s="52"/>
      <c r="G6" s="10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"/>
      <c r="AG6" s="185"/>
      <c r="AH6" s="185"/>
      <c r="AI6" s="13"/>
      <c r="AJ6" s="51"/>
      <c r="AK6" s="65"/>
      <c r="AL6" s="57"/>
      <c r="AM6" s="147"/>
      <c r="AN6" s="57"/>
      <c r="AO6" s="65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75"/>
    </row>
    <row r="7" spans="1:70" ht="12" customHeight="1" x14ac:dyDescent="0.25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147" t="s">
        <v>125</v>
      </c>
      <c r="AL7" s="57"/>
      <c r="AM7" s="14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75"/>
    </row>
    <row r="8" spans="1:70" ht="12" customHeight="1" x14ac:dyDescent="0.25">
      <c r="A8" s="26"/>
      <c r="B8" s="5" t="s">
        <v>18</v>
      </c>
      <c r="D8" s="5"/>
      <c r="E8" s="5"/>
      <c r="F8" s="5"/>
      <c r="G8" s="5"/>
      <c r="H8" s="29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13"/>
      <c r="AI8" s="13"/>
      <c r="AJ8" s="51"/>
      <c r="AK8" s="73"/>
      <c r="AL8" s="57"/>
      <c r="AM8" s="65"/>
      <c r="AN8" s="57"/>
      <c r="AO8" s="65"/>
      <c r="AP8" s="57"/>
      <c r="AQ8" s="73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75"/>
    </row>
    <row r="9" spans="1:70" ht="12" customHeight="1" x14ac:dyDescent="0.3">
      <c r="A9" s="47"/>
      <c r="B9" s="5"/>
      <c r="C9" s="5"/>
      <c r="D9" s="5"/>
      <c r="E9" s="5"/>
      <c r="F9" s="5"/>
      <c r="G9" s="5"/>
      <c r="H9" s="31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  <c r="AI9" s="13"/>
      <c r="AJ9" s="51"/>
      <c r="AK9" s="54"/>
      <c r="AL9" s="148"/>
      <c r="AM9" s="140"/>
      <c r="AN9" s="58"/>
      <c r="AO9" s="58"/>
      <c r="AP9" s="58"/>
      <c r="AQ9" s="65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71"/>
      <c r="BG9" s="61"/>
      <c r="BH9" s="61"/>
      <c r="BI9" s="57"/>
      <c r="BJ9" s="57"/>
      <c r="BK9" s="57"/>
      <c r="BL9" s="57"/>
      <c r="BM9" s="57"/>
      <c r="BN9" s="57"/>
      <c r="BO9" s="57"/>
      <c r="BP9" s="57"/>
      <c r="BQ9" s="57"/>
      <c r="BR9" s="75"/>
    </row>
    <row r="10" spans="1:70" ht="12" customHeight="1" x14ac:dyDescent="0.25">
      <c r="A10" s="47"/>
      <c r="B10" s="52"/>
      <c r="C10" s="52"/>
      <c r="D10" s="52"/>
      <c r="E10" s="52"/>
      <c r="F10" s="52"/>
      <c r="G10" s="10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"/>
      <c r="AG10" s="185"/>
      <c r="AH10" s="185"/>
      <c r="AI10" s="13"/>
      <c r="AJ10" s="51"/>
      <c r="AK10" s="80"/>
      <c r="AL10" s="149"/>
      <c r="AM10" s="61"/>
      <c r="AN10" s="61"/>
      <c r="AO10" s="61"/>
      <c r="AP10" s="61"/>
      <c r="AQ10" s="149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75"/>
    </row>
    <row r="11" spans="1:70" s="22" customFormat="1" ht="12" customHeight="1" x14ac:dyDescent="0.25">
      <c r="A11" s="47"/>
      <c r="B11" s="52"/>
      <c r="C11" s="52"/>
      <c r="D11" s="52"/>
      <c r="E11" s="52"/>
      <c r="F11" s="52"/>
      <c r="G11" s="10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"/>
      <c r="AG11" s="185"/>
      <c r="AH11" s="185"/>
      <c r="AI11" s="13"/>
      <c r="AJ11" s="51"/>
      <c r="AK11" s="147" t="s">
        <v>126</v>
      </c>
      <c r="AL11" s="58"/>
      <c r="AM11" s="58"/>
      <c r="AN11" s="58"/>
      <c r="AO11" s="57"/>
      <c r="AP11" s="59"/>
      <c r="AQ11" s="57"/>
      <c r="AR11" s="61"/>
      <c r="AS11" s="57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7"/>
      <c r="BL11" s="57"/>
      <c r="BM11" s="57"/>
      <c r="BN11" s="57"/>
      <c r="BO11" s="58"/>
      <c r="BP11" s="58"/>
      <c r="BQ11" s="58"/>
      <c r="BR11" s="75"/>
    </row>
    <row r="12" spans="1:70" s="22" customFormat="1" ht="3.9" customHeight="1" x14ac:dyDescent="0.25">
      <c r="A12" s="26"/>
      <c r="B12" s="5"/>
      <c r="C12" s="5"/>
      <c r="D12" s="5"/>
      <c r="E12" s="5"/>
      <c r="F12" s="5"/>
      <c r="G12" s="5"/>
      <c r="H12" s="27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16"/>
      <c r="AF12" s="16"/>
      <c r="AG12" s="23"/>
      <c r="AH12" s="24"/>
      <c r="AI12" s="13"/>
      <c r="AJ12" s="51"/>
      <c r="AK12" s="65"/>
      <c r="AL12" s="58"/>
      <c r="AM12" s="58"/>
      <c r="AN12" s="58"/>
      <c r="AO12" s="57"/>
      <c r="AP12" s="59"/>
      <c r="AQ12" s="57"/>
      <c r="AR12" s="61"/>
      <c r="AS12" s="57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7"/>
      <c r="BL12" s="57"/>
      <c r="BM12" s="57"/>
      <c r="BN12" s="57"/>
      <c r="BO12" s="58"/>
      <c r="BP12" s="58"/>
      <c r="BQ12" s="58"/>
      <c r="BR12" s="75"/>
    </row>
    <row r="13" spans="1:70" s="22" customFormat="1" ht="13.5" customHeight="1" x14ac:dyDescent="0.25">
      <c r="A13" s="26"/>
      <c r="B13" s="5" t="s">
        <v>19</v>
      </c>
      <c r="C13" s="21"/>
      <c r="D13" s="5"/>
      <c r="E13" s="5"/>
      <c r="F13" s="5"/>
      <c r="G13" s="5"/>
      <c r="H13" s="26"/>
      <c r="I13" s="52" t="b">
        <f>IF(AO13="x",AQ13)</f>
        <v>0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5"/>
      <c r="AF13" s="5"/>
      <c r="AG13" s="185"/>
      <c r="AH13" s="13"/>
      <c r="AI13" s="13"/>
      <c r="AJ13" s="51"/>
      <c r="AK13" s="57" t="s">
        <v>23</v>
      </c>
      <c r="AL13" s="66"/>
      <c r="AM13" s="57"/>
      <c r="AN13" s="57"/>
      <c r="AO13" s="178"/>
      <c r="AP13" s="64"/>
      <c r="AQ13" s="203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6"/>
      <c r="BN13" s="57"/>
      <c r="BO13" s="58"/>
      <c r="BP13" s="58"/>
      <c r="BQ13" s="58"/>
      <c r="BR13" s="75"/>
    </row>
    <row r="14" spans="1:70" ht="3.9" customHeight="1" x14ac:dyDescent="0.25">
      <c r="A14" s="26"/>
      <c r="B14" s="5"/>
      <c r="C14" s="5"/>
      <c r="D14" s="5"/>
      <c r="E14" s="5"/>
      <c r="F14" s="5"/>
      <c r="G14" s="5"/>
      <c r="H14" s="26"/>
      <c r="I14" s="52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85"/>
      <c r="AH14" s="13"/>
      <c r="AI14" s="13"/>
      <c r="AJ14" s="51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62"/>
    </row>
    <row r="15" spans="1:70" ht="13.5" customHeight="1" x14ac:dyDescent="0.25">
      <c r="A15" s="26"/>
      <c r="B15" s="5"/>
      <c r="C15" s="5"/>
      <c r="D15" s="5"/>
      <c r="E15" s="5"/>
      <c r="F15" s="5"/>
      <c r="G15" s="5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/>
      <c r="AF15" s="33"/>
      <c r="AG15" s="34"/>
      <c r="AH15" s="35"/>
      <c r="AI15" s="13"/>
      <c r="AJ15" s="51"/>
      <c r="AK15" s="57"/>
      <c r="AL15" s="57"/>
      <c r="AM15" s="57"/>
      <c r="AN15" s="57"/>
      <c r="AO15" s="57"/>
      <c r="AP15" s="57"/>
      <c r="AQ15" s="73" t="s">
        <v>42</v>
      </c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57"/>
      <c r="BO15" s="57"/>
      <c r="BP15" s="57"/>
      <c r="BQ15" s="57"/>
      <c r="BR15" s="57"/>
    </row>
    <row r="16" spans="1:70" ht="3.9" customHeight="1" x14ac:dyDescent="0.25">
      <c r="A16" s="26"/>
      <c r="AI16" s="13"/>
      <c r="AJ16" s="51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</row>
    <row r="17" spans="1:72" ht="13.5" customHeight="1" x14ac:dyDescent="0.25">
      <c r="A17" s="26"/>
      <c r="B17" s="5"/>
      <c r="C17" s="5"/>
      <c r="D17" s="5"/>
      <c r="E17" s="5"/>
      <c r="F17" s="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5"/>
      <c r="AE17" s="5"/>
      <c r="AF17" s="5"/>
      <c r="AG17" s="185"/>
      <c r="AH17" s="185"/>
      <c r="AI17" s="13"/>
      <c r="AJ17" s="51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</row>
    <row r="18" spans="1:72" ht="9.9" customHeight="1" x14ac:dyDescent="0.3">
      <c r="A18" s="26"/>
      <c r="B18" s="5"/>
      <c r="C18" s="5"/>
      <c r="D18" s="5"/>
      <c r="E18" s="5"/>
      <c r="F18" s="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5"/>
      <c r="AE18" s="5"/>
      <c r="AF18" s="5"/>
      <c r="AG18" s="185"/>
      <c r="AH18" s="185"/>
      <c r="AI18" s="13"/>
      <c r="AJ18" s="51"/>
      <c r="AK18" s="71"/>
      <c r="AL18" s="57"/>
      <c r="AM18" s="57"/>
      <c r="AN18" s="72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72"/>
      <c r="BB18" s="57"/>
      <c r="BC18" s="57"/>
      <c r="BD18" s="57"/>
      <c r="BE18" s="57"/>
      <c r="BF18" s="58"/>
      <c r="BG18" s="57"/>
      <c r="BH18" s="57"/>
      <c r="BI18" s="57"/>
      <c r="BJ18" s="57"/>
      <c r="BK18" s="57"/>
      <c r="BL18" s="61"/>
      <c r="BM18" s="57"/>
      <c r="BN18" s="61"/>
      <c r="BO18" s="57"/>
      <c r="BP18" s="57"/>
      <c r="BQ18" s="57"/>
      <c r="BR18" s="62"/>
    </row>
    <row r="19" spans="1:72" ht="13.5" customHeight="1" x14ac:dyDescent="0.3">
      <c r="A19" s="26"/>
      <c r="B19" s="5" t="s">
        <v>35</v>
      </c>
      <c r="C19" s="5"/>
      <c r="D19" s="5"/>
      <c r="E19" s="5"/>
      <c r="F19" s="5"/>
      <c r="G19" s="185"/>
      <c r="H19" s="185"/>
      <c r="I19" s="185"/>
      <c r="J19" s="185"/>
      <c r="K19" s="185"/>
      <c r="L19" s="185" t="s">
        <v>36</v>
      </c>
      <c r="M19" s="185"/>
      <c r="N19" s="185"/>
      <c r="O19" s="185"/>
      <c r="P19" s="185"/>
      <c r="Q19" s="185"/>
      <c r="R19" s="228">
        <f>ROUND(AT19,0)</f>
        <v>0</v>
      </c>
      <c r="S19" s="229"/>
      <c r="T19" s="230"/>
      <c r="U19" s="185" t="s">
        <v>37</v>
      </c>
      <c r="V19" s="185"/>
      <c r="W19" s="185"/>
      <c r="X19" s="185"/>
      <c r="Y19" s="185"/>
      <c r="Z19" s="185"/>
      <c r="AA19" s="185"/>
      <c r="AB19" s="185"/>
      <c r="AC19" s="185"/>
      <c r="AD19" s="5"/>
      <c r="AE19" s="5"/>
      <c r="AF19" s="5"/>
      <c r="AG19" s="185"/>
      <c r="AH19" s="185"/>
      <c r="AI19" s="13"/>
      <c r="AJ19" s="51"/>
      <c r="AK19" s="71" t="s">
        <v>28</v>
      </c>
      <c r="AL19" s="57"/>
      <c r="AM19" s="57"/>
      <c r="AN19" s="72"/>
      <c r="AO19" s="57"/>
      <c r="AP19" s="57"/>
      <c r="AQ19" s="57"/>
      <c r="AR19" s="57"/>
      <c r="AS19" s="57"/>
      <c r="AT19" s="242"/>
      <c r="AU19" s="243"/>
      <c r="AV19" s="71" t="s">
        <v>32</v>
      </c>
      <c r="AW19" s="57"/>
      <c r="AX19" s="57"/>
      <c r="AY19" s="57"/>
      <c r="AZ19" s="57"/>
      <c r="BA19" s="72"/>
      <c r="BB19" s="57"/>
      <c r="BC19" s="57"/>
      <c r="BD19" s="57"/>
      <c r="BE19" s="57"/>
      <c r="BF19" s="58"/>
      <c r="BG19" s="57"/>
      <c r="BH19" s="57"/>
      <c r="BI19" s="57"/>
      <c r="BJ19" s="57"/>
      <c r="BK19" s="57"/>
      <c r="BL19" s="61"/>
      <c r="BM19" s="57"/>
      <c r="BN19" s="61"/>
      <c r="BO19" s="57"/>
      <c r="BP19" s="57"/>
      <c r="BQ19" s="57"/>
      <c r="BR19" s="62"/>
    </row>
    <row r="20" spans="1:72" ht="9.9" customHeight="1" x14ac:dyDescent="0.3">
      <c r="A20" s="26"/>
      <c r="B20" s="5"/>
      <c r="C20" s="5"/>
      <c r="D20" s="5"/>
      <c r="E20" s="5"/>
      <c r="F20" s="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5"/>
      <c r="AE20" s="5"/>
      <c r="AF20" s="5"/>
      <c r="AG20" s="185"/>
      <c r="AH20" s="185"/>
      <c r="AI20" s="13"/>
      <c r="AJ20" s="51"/>
      <c r="AK20" s="71"/>
      <c r="AL20" s="57"/>
      <c r="AM20" s="57"/>
      <c r="AN20" s="72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72"/>
      <c r="BB20" s="57"/>
      <c r="BC20" s="57"/>
      <c r="BD20" s="57"/>
      <c r="BE20" s="57"/>
      <c r="BF20" s="58"/>
      <c r="BG20" s="57"/>
      <c r="BH20" s="57"/>
      <c r="BI20" s="57"/>
      <c r="BJ20" s="57"/>
      <c r="BK20" s="57"/>
      <c r="BL20" s="61"/>
      <c r="BM20" s="57"/>
      <c r="BN20" s="61"/>
      <c r="BO20" s="57"/>
      <c r="BP20" s="57"/>
      <c r="BQ20" s="57"/>
      <c r="BR20" s="62"/>
    </row>
    <row r="21" spans="1:72" ht="13.5" customHeight="1" thickBot="1" x14ac:dyDescent="0.35">
      <c r="A21" s="26"/>
      <c r="D21" s="5"/>
      <c r="E21" s="5"/>
      <c r="F21" s="5"/>
      <c r="G21" s="5"/>
      <c r="H21" s="5" t="s">
        <v>38</v>
      </c>
      <c r="I21" s="5"/>
      <c r="J21" s="5"/>
      <c r="K21" s="5"/>
      <c r="R21" s="228">
        <f>ROUND((R19*2),0)</f>
        <v>0</v>
      </c>
      <c r="S21" s="229"/>
      <c r="T21" s="230"/>
      <c r="U21" s="5" t="s">
        <v>16</v>
      </c>
      <c r="Y21" s="5" t="s">
        <v>110</v>
      </c>
      <c r="AC21" s="3" t="s">
        <v>17</v>
      </c>
      <c r="AD21" s="5"/>
      <c r="AE21" s="244">
        <f>IF(AW23&gt;0,0,R21*0.2)</f>
        <v>0</v>
      </c>
      <c r="AF21" s="231"/>
      <c r="AG21" s="231"/>
      <c r="AH21" s="231"/>
      <c r="AI21" s="36"/>
      <c r="AJ21" s="51"/>
      <c r="AK21" s="57"/>
      <c r="AL21" s="57"/>
      <c r="AM21" s="57"/>
      <c r="AN21" s="57"/>
      <c r="AO21" s="57"/>
      <c r="AP21" s="57"/>
      <c r="AQ21" s="148" t="s">
        <v>100</v>
      </c>
      <c r="AR21" s="140"/>
      <c r="AS21" s="141"/>
      <c r="AT21" s="140"/>
      <c r="AU21" s="141"/>
      <c r="AV21" s="140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61"/>
      <c r="BM21" s="57"/>
      <c r="BN21" s="61"/>
      <c r="BO21" s="57"/>
      <c r="BP21" s="57"/>
      <c r="BQ21" s="57"/>
      <c r="BR21" s="62"/>
    </row>
    <row r="22" spans="1:72" ht="9.9" customHeight="1" thickTop="1" x14ac:dyDescent="0.3">
      <c r="A22" s="26"/>
      <c r="B22" s="5"/>
      <c r="C22" s="5"/>
      <c r="D22" s="5"/>
      <c r="E22" s="5"/>
      <c r="F22" s="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5"/>
      <c r="AE22" s="5"/>
      <c r="AF22" s="5"/>
      <c r="AG22" s="185"/>
      <c r="AH22" s="185"/>
      <c r="AI22" s="13"/>
      <c r="AJ22" s="51"/>
      <c r="AK22" s="71"/>
      <c r="AL22" s="57"/>
      <c r="AM22" s="57"/>
      <c r="AN22" s="72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72"/>
      <c r="BB22" s="57"/>
      <c r="BC22" s="57"/>
      <c r="BD22" s="57"/>
      <c r="BE22" s="57"/>
      <c r="BF22" s="58"/>
      <c r="BG22" s="57"/>
      <c r="BH22" s="57"/>
      <c r="BI22" s="57"/>
      <c r="BJ22" s="57"/>
      <c r="BK22" s="57"/>
      <c r="BL22" s="61"/>
      <c r="BM22" s="57"/>
      <c r="BN22" s="61"/>
      <c r="BO22" s="57"/>
      <c r="BP22" s="57"/>
      <c r="BQ22" s="57"/>
      <c r="BR22" s="62"/>
    </row>
    <row r="23" spans="1:72" ht="13.5" customHeight="1" thickBot="1" x14ac:dyDescent="0.35">
      <c r="A23" s="26"/>
      <c r="B23" s="5" t="s">
        <v>39</v>
      </c>
      <c r="D23" s="5"/>
      <c r="E23" s="224">
        <f>AW23</f>
        <v>0</v>
      </c>
      <c r="F23" s="225"/>
      <c r="G23" s="5"/>
      <c r="H23" s="21" t="s">
        <v>40</v>
      </c>
      <c r="I23" s="5"/>
      <c r="J23" s="5"/>
      <c r="K23" s="226">
        <f>R19*2</f>
        <v>0</v>
      </c>
      <c r="L23" s="227"/>
      <c r="M23" s="227"/>
      <c r="N23" s="5" t="s">
        <v>16</v>
      </c>
      <c r="P23" s="21" t="s">
        <v>41</v>
      </c>
      <c r="T23" s="228">
        <f>E23*K23</f>
        <v>0</v>
      </c>
      <c r="U23" s="229"/>
      <c r="V23" s="230"/>
      <c r="W23" s="21" t="s">
        <v>37</v>
      </c>
      <c r="Y23" s="5" t="s">
        <v>110</v>
      </c>
      <c r="AC23" s="3" t="s">
        <v>17</v>
      </c>
      <c r="AD23" s="5"/>
      <c r="AE23" s="245">
        <f>IF(BT21="x",0,T23*0.2)</f>
        <v>0</v>
      </c>
      <c r="AF23" s="245"/>
      <c r="AG23" s="245"/>
      <c r="AH23" s="245"/>
      <c r="AI23" s="13"/>
      <c r="AJ23" s="51"/>
      <c r="AK23" s="57"/>
      <c r="AL23" s="57"/>
      <c r="AM23" s="72"/>
      <c r="AN23" s="57"/>
      <c r="AO23" s="57"/>
      <c r="AP23" s="57"/>
      <c r="AQ23" s="148" t="s">
        <v>105</v>
      </c>
      <c r="AR23" s="71"/>
      <c r="AS23" s="57"/>
      <c r="AT23" s="148"/>
      <c r="AU23" s="148"/>
      <c r="AV23" s="148"/>
      <c r="AW23" s="179"/>
      <c r="AX23" s="148" t="s">
        <v>106</v>
      </c>
      <c r="AY23" s="148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61"/>
      <c r="BL23" s="57"/>
      <c r="BM23" s="61"/>
      <c r="BN23" s="57"/>
      <c r="BO23" s="57"/>
      <c r="BP23" s="57"/>
      <c r="BQ23" s="57"/>
      <c r="BR23" s="62"/>
    </row>
    <row r="24" spans="1:72" ht="13.5" customHeight="1" thickTop="1" x14ac:dyDescent="0.25">
      <c r="A24" s="186"/>
      <c r="B24" s="187"/>
      <c r="C24" s="187"/>
      <c r="D24" s="187"/>
      <c r="E24" s="187"/>
      <c r="F24" s="187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7"/>
      <c r="AE24" s="187"/>
      <c r="AF24" s="187"/>
      <c r="AG24" s="188"/>
      <c r="AH24" s="188"/>
      <c r="AI24" s="189"/>
      <c r="AJ24" s="51"/>
      <c r="AK24" s="67"/>
      <c r="AL24" s="67"/>
      <c r="AM24" s="67"/>
      <c r="AN24" s="67"/>
      <c r="AO24" s="67"/>
      <c r="AP24" s="6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72"/>
      <c r="BB24" s="57"/>
      <c r="BC24" s="57"/>
      <c r="BD24" s="57"/>
      <c r="BE24" s="57"/>
      <c r="BF24" s="58"/>
      <c r="BG24" s="57"/>
      <c r="BH24" s="57"/>
      <c r="BI24" s="57"/>
      <c r="BJ24" s="57"/>
      <c r="BK24" s="57"/>
      <c r="BL24" s="61"/>
      <c r="BM24" s="57"/>
      <c r="BN24" s="61"/>
      <c r="BO24" s="57"/>
      <c r="BP24" s="57"/>
      <c r="BQ24" s="57"/>
      <c r="BR24" s="62"/>
    </row>
    <row r="25" spans="1:72" ht="13.5" customHeight="1" thickBo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J25" s="50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50"/>
      <c r="BN25" s="49"/>
      <c r="BO25" s="49"/>
      <c r="BP25" s="49"/>
      <c r="BQ25" s="49"/>
      <c r="BR25" s="49"/>
      <c r="BS25" s="49"/>
      <c r="BT25" s="164"/>
    </row>
    <row r="26" spans="1:72" ht="13.5" customHeight="1" thickTop="1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50"/>
      <c r="AK26" s="49"/>
      <c r="AL26" s="190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</row>
    <row r="27" spans="1:72" ht="13.5" customHeight="1" thickBot="1" x14ac:dyDescent="0.35">
      <c r="A27" s="42"/>
      <c r="B27" s="5"/>
      <c r="D27" s="5"/>
      <c r="E27" s="5"/>
      <c r="F27" s="5"/>
      <c r="G27" s="5"/>
      <c r="H27" s="123" t="s">
        <v>67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AC27" s="3" t="s">
        <v>17</v>
      </c>
      <c r="AD27" s="5"/>
      <c r="AE27" s="231">
        <f>'Anlage Inland'!AE27:AH27+'Anlage Inland'!AE29:AH29+'Anlage Inland'!AE43:AH43+'Anlage Inland'!AE52:AH52+'Anlage Ausland'!AE45:AH45+AE21+AE23</f>
        <v>0</v>
      </c>
      <c r="AF27" s="231"/>
      <c r="AG27" s="231"/>
      <c r="AH27" s="231"/>
      <c r="AI27" s="43"/>
      <c r="AJ27" s="50"/>
      <c r="AK27" s="49"/>
      <c r="AL27" s="49"/>
      <c r="AM27" s="49"/>
      <c r="AN27" s="49"/>
      <c r="AO27" s="49"/>
      <c r="AP27" s="49"/>
      <c r="AQ27" s="49"/>
      <c r="AR27" s="49"/>
      <c r="AS27" s="151"/>
      <c r="AT27" s="152"/>
      <c r="AU27" s="152"/>
      <c r="AV27" s="152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164"/>
    </row>
    <row r="28" spans="1:72" ht="13.5" customHeight="1" thickTop="1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6"/>
      <c r="AJ28" s="50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</row>
    <row r="29" spans="1:72" ht="13.5" customHeight="1" thickTop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G29" s="25"/>
      <c r="AH29" s="25"/>
      <c r="AI29" s="25"/>
      <c r="AJ29" s="25"/>
      <c r="AP29" s="49"/>
      <c r="AQ29" s="49"/>
      <c r="AR29" s="49"/>
      <c r="AS29" s="151"/>
      <c r="AT29" s="152"/>
      <c r="AU29" s="152"/>
      <c r="AV29" s="152"/>
      <c r="AW29" s="49"/>
      <c r="AX29" s="49"/>
      <c r="AY29" s="49"/>
      <c r="AZ29" s="49"/>
      <c r="BA29" s="49"/>
      <c r="BB29" s="49"/>
      <c r="BC29" s="49"/>
      <c r="BT29" s="164"/>
    </row>
    <row r="30" spans="1:72" ht="13.5" customHeight="1" x14ac:dyDescent="0.25">
      <c r="A30" s="5"/>
      <c r="V30" s="187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</row>
    <row r="31" spans="1:72" ht="3.9" customHeight="1" x14ac:dyDescent="0.25">
      <c r="V31" s="191"/>
      <c r="AG31" s="25"/>
      <c r="AH31" s="25"/>
      <c r="AI31" s="25"/>
      <c r="AJ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</row>
    <row r="32" spans="1:72" ht="13.5" customHeight="1" x14ac:dyDescent="0.25">
      <c r="AG32" s="25"/>
      <c r="AH32" s="25"/>
      <c r="AI32" s="25"/>
      <c r="AJ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</row>
    <row r="33" spans="30:65" ht="13.5" customHeight="1" x14ac:dyDescent="0.25">
      <c r="AG33" s="25"/>
      <c r="AH33" s="25"/>
      <c r="AI33" s="25"/>
      <c r="AJ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</row>
    <row r="34" spans="30:65" ht="13.5" customHeight="1" x14ac:dyDescent="0.25">
      <c r="AI34" s="21"/>
      <c r="BD34" s="25"/>
      <c r="BE34" s="25"/>
      <c r="BF34" s="25"/>
      <c r="BG34" s="25"/>
      <c r="BH34" s="25"/>
      <c r="BI34" s="25"/>
      <c r="BJ34" s="25"/>
      <c r="BK34" s="25"/>
      <c r="BL34" s="25"/>
      <c r="BM34" s="25"/>
    </row>
    <row r="35" spans="30:65" ht="13.5" customHeight="1" x14ac:dyDescent="0.25">
      <c r="AF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</row>
    <row r="36" spans="30:65" ht="13.5" customHeight="1" x14ac:dyDescent="0.25">
      <c r="AD36" s="25"/>
      <c r="AF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</row>
    <row r="37" spans="30:65" ht="13.5" customHeight="1" x14ac:dyDescent="0.25">
      <c r="AD37" s="25"/>
      <c r="AF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</row>
    <row r="38" spans="30:65" ht="13.5" customHeight="1" x14ac:dyDescent="0.25">
      <c r="AD38" s="25"/>
      <c r="AF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</row>
    <row r="39" spans="30:65" ht="13.5" customHeight="1" x14ac:dyDescent="0.25">
      <c r="AD39" s="25"/>
      <c r="AF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</row>
    <row r="40" spans="30:65" ht="13.5" customHeight="1" x14ac:dyDescent="0.25">
      <c r="AD40" s="25"/>
      <c r="AF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</row>
    <row r="41" spans="30:65" ht="13.5" customHeight="1" x14ac:dyDescent="0.25">
      <c r="AD41" s="25"/>
      <c r="AF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</row>
    <row r="42" spans="30:65" ht="13.5" customHeight="1" x14ac:dyDescent="0.25">
      <c r="AD42" s="25"/>
      <c r="AF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</row>
    <row r="43" spans="30:65" ht="13.5" customHeight="1" x14ac:dyDescent="0.25">
      <c r="AD43" s="25"/>
      <c r="AF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</row>
    <row r="44" spans="30:65" ht="13.5" customHeight="1" x14ac:dyDescent="0.25">
      <c r="AD44" s="25"/>
      <c r="AF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</row>
    <row r="45" spans="30:65" ht="13.5" customHeight="1" x14ac:dyDescent="0.25">
      <c r="AD45" s="25"/>
      <c r="AF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</row>
    <row r="46" spans="30:65" ht="13.5" customHeight="1" x14ac:dyDescent="0.25">
      <c r="AD46" s="25"/>
      <c r="AF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</row>
    <row r="47" spans="30:65" ht="13.5" customHeight="1" x14ac:dyDescent="0.25">
      <c r="AD47" s="25"/>
      <c r="AF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</row>
    <row r="48" spans="30:65" ht="13.5" customHeight="1" x14ac:dyDescent="0.25">
      <c r="AD48" s="25"/>
      <c r="AF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</row>
    <row r="49" spans="1:65" ht="13.5" customHeight="1" x14ac:dyDescent="0.25">
      <c r="A49" s="25"/>
      <c r="AC49" s="25"/>
      <c r="AD49" s="25"/>
      <c r="AF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</row>
    <row r="50" spans="1:65" ht="13.5" customHeight="1" x14ac:dyDescent="0.25">
      <c r="A50" s="25"/>
      <c r="AC50" s="25"/>
      <c r="AD50" s="25"/>
      <c r="AF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</row>
    <row r="51" spans="1:65" ht="13.5" customHeight="1" x14ac:dyDescent="0.25">
      <c r="A51" s="25"/>
      <c r="AC51" s="25"/>
      <c r="AD51" s="25"/>
      <c r="AF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</row>
    <row r="52" spans="1:65" ht="13.5" customHeight="1" x14ac:dyDescent="0.25">
      <c r="A52" s="25"/>
      <c r="AC52" s="25"/>
      <c r="AD52" s="25"/>
      <c r="AF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</row>
    <row r="53" spans="1:65" ht="13.5" customHeight="1" x14ac:dyDescent="0.25">
      <c r="A53" s="25"/>
      <c r="AC53" s="25"/>
      <c r="AD53" s="25"/>
      <c r="AF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</row>
    <row r="54" spans="1:65" ht="13.5" customHeight="1" x14ac:dyDescent="0.25">
      <c r="AD54" s="25"/>
      <c r="AF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13.5" customHeight="1" x14ac:dyDescent="0.25">
      <c r="AD55" s="25"/>
      <c r="AF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</row>
    <row r="56" spans="1:65" ht="13.5" customHeight="1" x14ac:dyDescent="0.25">
      <c r="A56" s="25"/>
      <c r="AC56" s="25"/>
      <c r="AD56" s="25"/>
      <c r="AE56" s="25"/>
      <c r="AF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</row>
    <row r="57" spans="1:65" ht="13.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BM57" s="25"/>
    </row>
    <row r="58" spans="1:65" ht="13.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65" ht="13.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65" ht="13.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65" ht="13.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1:65" ht="13.5" customHeight="1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65" ht="13.5" customHeight="1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65" ht="13.5" customHeight="1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2:25" ht="13.5" customHeight="1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</sheetData>
  <sheetProtection algorithmName="SHA-512" hashValue="MGeR8MTQsFMrsg3DVk6KyUIvWxQ30/vtted9Yh7AHqxPQRD/V7zOWMEk2eE1pOS31tLl3jGC7u7Pk2XXjb7nBw==" saltValue="2gPSbnAKkMruffnY+8U3gg==" spinCount="100000" sheet="1" objects="1" scenarios="1" selectLockedCells="1"/>
  <mergeCells count="11">
    <mergeCell ref="I8:AG8"/>
    <mergeCell ref="AQ13:BM13"/>
    <mergeCell ref="R19:T19"/>
    <mergeCell ref="AT19:AU19"/>
    <mergeCell ref="R21:T21"/>
    <mergeCell ref="AE21:AH21"/>
    <mergeCell ref="E23:F23"/>
    <mergeCell ref="K23:M23"/>
    <mergeCell ref="T23:V23"/>
    <mergeCell ref="AE23:AH23"/>
    <mergeCell ref="AE27:AH27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2"/>
  <sheetViews>
    <sheetView showGridLines="0" topLeftCell="C4" zoomScaleNormal="100" workbookViewId="0">
      <selection activeCell="AQ26" sqref="AQ26:BM26"/>
    </sheetView>
  </sheetViews>
  <sheetFormatPr baseColWidth="10" defaultColWidth="11.453125" defaultRowHeight="12.5" x14ac:dyDescent="0.25"/>
  <cols>
    <col min="1" max="36" width="2.6328125" style="103" customWidth="1"/>
    <col min="37" max="37" width="2.6328125" style="130" customWidth="1"/>
    <col min="38" max="40" width="2.6328125" style="103" customWidth="1"/>
    <col min="41" max="41" width="2.6328125" style="107" customWidth="1"/>
    <col min="42" max="71" width="2.6328125" style="103" customWidth="1"/>
    <col min="72" max="16384" width="11.453125" style="103"/>
  </cols>
  <sheetData>
    <row r="1" spans="1:70" s="21" customFormat="1" ht="13.5" customHeight="1" x14ac:dyDescent="0.25">
      <c r="A1" s="20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s="21" customFormat="1" ht="13.5" customHeight="1" x14ac:dyDescent="0.35">
      <c r="A2" s="20"/>
      <c r="AK2" s="53" t="s">
        <v>68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s="21" customFormat="1" ht="13.5" customHeight="1" x14ac:dyDescent="0.35">
      <c r="A3" s="79" t="s">
        <v>73</v>
      </c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s="21" customFormat="1" ht="13.5" customHeight="1" x14ac:dyDescent="0.3">
      <c r="A4" s="20"/>
      <c r="AK4" s="74" t="s">
        <v>33</v>
      </c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62"/>
    </row>
    <row r="5" spans="1:70" s="21" customFormat="1" ht="13.5" customHeight="1" x14ac:dyDescent="0.3">
      <c r="AK5" s="77" t="s">
        <v>34</v>
      </c>
      <c r="AL5" s="67"/>
      <c r="AM5" s="67"/>
      <c r="AN5" s="67"/>
      <c r="AO5" s="67"/>
      <c r="AP5" s="67"/>
      <c r="AQ5" s="67"/>
      <c r="AR5" s="67"/>
      <c r="AS5" s="67"/>
      <c r="AT5" s="76"/>
      <c r="AU5" s="67"/>
      <c r="AV5" s="68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8"/>
      <c r="BM5" s="67"/>
      <c r="BN5" s="68"/>
      <c r="BO5" s="67"/>
      <c r="BP5" s="67"/>
      <c r="BQ5" s="67"/>
      <c r="BR5" s="69"/>
    </row>
    <row r="6" spans="1:70" s="22" customFormat="1" ht="13.5" customHeight="1" x14ac:dyDescent="0.25">
      <c r="A6" s="81"/>
      <c r="B6" s="82"/>
      <c r="C6" s="82"/>
      <c r="D6" s="82"/>
      <c r="E6" s="82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16"/>
      <c r="AG6" s="23"/>
      <c r="AH6" s="23"/>
      <c r="AI6" s="24"/>
      <c r="AJ6" s="27"/>
      <c r="AK6" s="65" t="s">
        <v>29</v>
      </c>
      <c r="AL6" s="84"/>
      <c r="AM6" s="84"/>
      <c r="AN6" s="84"/>
      <c r="AO6" s="55"/>
      <c r="AP6" s="85"/>
      <c r="AQ6" s="55"/>
      <c r="AR6" s="56"/>
      <c r="AS6" s="55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55"/>
      <c r="BL6" s="55"/>
      <c r="BM6" s="55"/>
      <c r="BN6" s="55"/>
      <c r="BO6" s="84"/>
      <c r="BP6" s="84"/>
      <c r="BQ6" s="84"/>
      <c r="BR6" s="86"/>
    </row>
    <row r="7" spans="1:70" s="21" customFormat="1" ht="3.9" customHeight="1" x14ac:dyDescent="0.25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57"/>
      <c r="AL7" s="58"/>
      <c r="AM7" s="58"/>
      <c r="AN7" s="58"/>
      <c r="AO7" s="57"/>
      <c r="AP7" s="59"/>
      <c r="AQ7" s="60"/>
      <c r="AR7" s="61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61"/>
      <c r="BM7" s="57"/>
      <c r="BN7" s="57"/>
      <c r="BO7" s="57"/>
      <c r="BP7" s="57"/>
      <c r="BQ7" s="57"/>
      <c r="BR7" s="62"/>
    </row>
    <row r="8" spans="1:70" s="21" customFormat="1" ht="13.5" customHeight="1" x14ac:dyDescent="0.25">
      <c r="A8" s="26"/>
      <c r="B8" s="5" t="s">
        <v>18</v>
      </c>
      <c r="C8" s="5"/>
      <c r="D8" s="5"/>
      <c r="E8" s="5"/>
      <c r="F8" s="5"/>
      <c r="G8" s="5"/>
      <c r="H8" s="29"/>
      <c r="I8" s="52" t="str">
        <f>CONCATENATE('Reisekosten Fortbildung'!H21,BR1,'Reisekosten Fortbildung'!H23,BR1,'Reisekosten Fortbildung'!H25)</f>
        <v xml:space="preserve">,  ,  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74"/>
      <c r="AF8" s="174"/>
      <c r="AG8" s="174"/>
      <c r="AH8" s="13"/>
      <c r="AI8" s="13"/>
      <c r="AJ8" s="51"/>
      <c r="AK8" s="57" t="s">
        <v>43</v>
      </c>
      <c r="AL8" s="57"/>
      <c r="AM8" s="57"/>
      <c r="AN8" s="57"/>
      <c r="AO8" s="178"/>
      <c r="AP8" s="63"/>
      <c r="AQ8" s="60" t="s">
        <v>128</v>
      </c>
      <c r="AR8" s="57"/>
      <c r="AS8" s="57"/>
      <c r="AT8" s="58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61"/>
      <c r="BM8" s="57"/>
      <c r="BN8" s="57"/>
      <c r="BO8" s="57"/>
      <c r="BP8" s="57"/>
      <c r="BQ8" s="57"/>
      <c r="BR8" s="62"/>
    </row>
    <row r="9" spans="1:70" s="21" customFormat="1" ht="3.9" customHeight="1" x14ac:dyDescent="0.25">
      <c r="A9" s="26"/>
      <c r="B9" s="5"/>
      <c r="C9" s="5"/>
      <c r="D9" s="5"/>
      <c r="E9" s="5"/>
      <c r="F9" s="5"/>
      <c r="G9" s="5"/>
      <c r="H9" s="2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174"/>
      <c r="AF9" s="174"/>
      <c r="AG9" s="174"/>
      <c r="AH9" s="13"/>
      <c r="AI9" s="13"/>
      <c r="AJ9" s="51"/>
      <c r="AK9" s="57"/>
      <c r="AL9" s="58"/>
      <c r="AM9" s="58"/>
      <c r="AN9" s="58"/>
      <c r="AO9" s="57"/>
      <c r="AP9" s="59"/>
      <c r="AQ9" s="60"/>
      <c r="AR9" s="61"/>
      <c r="AS9" s="57"/>
      <c r="AT9" s="60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61"/>
      <c r="BM9" s="57"/>
      <c r="BN9" s="57"/>
      <c r="BO9" s="57"/>
      <c r="BP9" s="57"/>
      <c r="BQ9" s="57"/>
      <c r="BR9" s="62"/>
    </row>
    <row r="10" spans="1:70" s="21" customFormat="1" ht="13.5" customHeight="1" x14ac:dyDescent="0.25">
      <c r="A10" s="26"/>
      <c r="B10" s="5"/>
      <c r="C10" s="5"/>
      <c r="D10" s="5"/>
      <c r="E10" s="5"/>
      <c r="F10" s="5"/>
      <c r="G10" s="5"/>
      <c r="H10" s="31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5"/>
      <c r="AI10" s="13"/>
      <c r="AJ10" s="51"/>
      <c r="AK10" s="57" t="s">
        <v>44</v>
      </c>
      <c r="AL10" s="57"/>
      <c r="AM10" s="57"/>
      <c r="AN10" s="57"/>
      <c r="AO10" s="178"/>
      <c r="AP10" s="64"/>
      <c r="AQ10" s="60" t="s">
        <v>69</v>
      </c>
      <c r="AR10" s="57"/>
      <c r="AS10" s="57"/>
      <c r="AT10" s="58"/>
      <c r="AU10" s="65"/>
      <c r="AV10" s="57"/>
      <c r="AW10" s="57"/>
      <c r="AX10" s="57"/>
      <c r="AY10" s="57"/>
      <c r="AZ10" s="57"/>
      <c r="BA10" s="58"/>
      <c r="BB10" s="58"/>
      <c r="BC10" s="58"/>
      <c r="BD10" s="58"/>
      <c r="BE10" s="58"/>
      <c r="BF10" s="58"/>
      <c r="BG10" s="58"/>
      <c r="BH10" s="58"/>
      <c r="BI10" s="57"/>
      <c r="BJ10" s="57"/>
      <c r="BK10" s="57"/>
      <c r="BL10" s="61"/>
      <c r="BM10" s="57"/>
      <c r="BN10" s="57"/>
      <c r="BO10" s="57"/>
      <c r="BP10" s="57"/>
      <c r="BQ10" s="57"/>
      <c r="BR10" s="62"/>
    </row>
    <row r="11" spans="1:70" s="21" customFormat="1" ht="3.9" customHeight="1" x14ac:dyDescent="0.25">
      <c r="A11" s="2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74"/>
      <c r="AH11" s="174"/>
      <c r="AI11" s="13"/>
      <c r="AJ11" s="51"/>
      <c r="AK11" s="57"/>
      <c r="AL11" s="58"/>
      <c r="AM11" s="58"/>
      <c r="AN11" s="58"/>
      <c r="AO11" s="57"/>
      <c r="AP11" s="59"/>
      <c r="AQ11" s="60"/>
      <c r="AR11" s="61"/>
      <c r="AS11" s="57"/>
      <c r="AT11" s="58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61"/>
      <c r="BM11" s="57"/>
      <c r="BN11" s="57"/>
      <c r="BO11" s="57"/>
      <c r="BP11" s="57"/>
      <c r="BQ11" s="57"/>
      <c r="BR11" s="62"/>
    </row>
    <row r="12" spans="1:70" s="21" customFormat="1" ht="13.5" customHeight="1" x14ac:dyDescent="0.25">
      <c r="A12" s="2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74"/>
      <c r="AH12" s="174"/>
      <c r="AI12" s="13"/>
      <c r="AJ12" s="51"/>
      <c r="AK12" s="57" t="s">
        <v>23</v>
      </c>
      <c r="AL12" s="57"/>
      <c r="AM12" s="57"/>
      <c r="AN12" s="57"/>
      <c r="AO12" s="178"/>
      <c r="AP12" s="64"/>
      <c r="AQ12" s="203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6"/>
      <c r="BN12" s="57"/>
      <c r="BO12" s="57"/>
      <c r="BP12" s="57"/>
      <c r="BQ12" s="57"/>
      <c r="BR12" s="62"/>
    </row>
    <row r="13" spans="1:70" s="21" customFormat="1" ht="3.9" customHeight="1" x14ac:dyDescent="0.25">
      <c r="A13" s="26"/>
      <c r="B13" s="5"/>
      <c r="C13" s="5"/>
      <c r="D13" s="5"/>
      <c r="E13" s="5"/>
      <c r="F13" s="5"/>
      <c r="G13" s="5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6"/>
      <c r="AF13" s="16"/>
      <c r="AG13" s="23"/>
      <c r="AH13" s="24"/>
      <c r="AI13" s="13"/>
      <c r="AJ13" s="51"/>
      <c r="AK13" s="57"/>
      <c r="AL13" s="57"/>
      <c r="AM13" s="57"/>
      <c r="AN13" s="57"/>
      <c r="AO13" s="57"/>
      <c r="AP13" s="57"/>
      <c r="AQ13" s="60"/>
      <c r="AR13" s="57"/>
      <c r="AS13" s="57"/>
      <c r="AT13" s="58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61"/>
      <c r="BM13" s="57"/>
      <c r="BN13" s="57"/>
      <c r="BO13" s="57"/>
      <c r="BP13" s="57"/>
      <c r="BQ13" s="57"/>
      <c r="BR13" s="62"/>
    </row>
    <row r="14" spans="1:70" s="21" customFormat="1" ht="13.5" customHeight="1" x14ac:dyDescent="0.25">
      <c r="A14" s="26"/>
      <c r="B14" s="5" t="s">
        <v>19</v>
      </c>
      <c r="C14" s="5"/>
      <c r="D14" s="5"/>
      <c r="E14" s="5"/>
      <c r="F14" s="5"/>
      <c r="G14" s="5"/>
      <c r="H14" s="26"/>
      <c r="I14" s="52" t="b">
        <f>IF(AO8="x",AQ8,IF(AO10="x",AQ10,IF(AO12="x",AQ12)))</f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74"/>
      <c r="AH14" s="13"/>
      <c r="AI14" s="13"/>
      <c r="AJ14" s="51"/>
      <c r="AK14" s="57"/>
      <c r="AL14" s="57"/>
      <c r="AM14" s="57"/>
      <c r="AN14" s="57"/>
      <c r="AO14" s="57"/>
      <c r="AP14" s="63"/>
      <c r="AQ14" s="73" t="s">
        <v>42</v>
      </c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61"/>
      <c r="BM14" s="57"/>
      <c r="BN14" s="61"/>
      <c r="BO14" s="57"/>
      <c r="BP14" s="57"/>
      <c r="BQ14" s="57"/>
      <c r="BR14" s="62"/>
    </row>
    <row r="15" spans="1:70" s="21" customFormat="1" ht="3.9" customHeight="1" x14ac:dyDescent="0.25">
      <c r="A15" s="26"/>
      <c r="B15" s="5"/>
      <c r="C15" s="5"/>
      <c r="D15" s="5"/>
      <c r="E15" s="5"/>
      <c r="F15" s="5"/>
      <c r="G15" s="5"/>
      <c r="H15" s="26"/>
      <c r="I15" s="5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5"/>
      <c r="AF15" s="5"/>
      <c r="AG15" s="174"/>
      <c r="AH15" s="13"/>
      <c r="AI15" s="13"/>
      <c r="AJ15" s="51"/>
      <c r="AK15" s="57"/>
      <c r="AL15" s="57"/>
      <c r="AM15" s="57"/>
      <c r="AN15" s="57"/>
      <c r="AO15" s="57"/>
      <c r="AP15" s="59"/>
      <c r="AQ15" s="57"/>
      <c r="AR15" s="61"/>
      <c r="AS15" s="57"/>
      <c r="AT15" s="60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61"/>
      <c r="BO15" s="57"/>
      <c r="BP15" s="57"/>
      <c r="BQ15" s="57"/>
      <c r="BR15" s="62"/>
    </row>
    <row r="16" spans="1:70" s="21" customFormat="1" ht="13.5" customHeight="1" x14ac:dyDescent="0.25">
      <c r="A16" s="26"/>
      <c r="B16" s="5"/>
      <c r="C16" s="5"/>
      <c r="D16" s="5"/>
      <c r="E16" s="5"/>
      <c r="F16" s="5"/>
      <c r="G16" s="5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33"/>
      <c r="AG16" s="34"/>
      <c r="AH16" s="35"/>
      <c r="AI16" s="13"/>
      <c r="AJ16" s="51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61"/>
      <c r="BO16" s="57"/>
      <c r="BP16" s="57"/>
      <c r="BQ16" s="57"/>
      <c r="BR16" s="62"/>
    </row>
    <row r="17" spans="1:71" s="21" customFormat="1" ht="3.9" customHeight="1" x14ac:dyDescent="0.25">
      <c r="A17" s="26"/>
      <c r="B17" s="5"/>
      <c r="C17" s="5"/>
      <c r="D17" s="5"/>
      <c r="E17" s="5"/>
      <c r="F17" s="5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5"/>
      <c r="AE17" s="5"/>
      <c r="AF17" s="5"/>
      <c r="AG17" s="174"/>
      <c r="AH17" s="174"/>
      <c r="AI17" s="13"/>
      <c r="AJ17" s="51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61"/>
      <c r="BO17" s="57"/>
      <c r="BP17" s="57"/>
      <c r="BQ17" s="57"/>
      <c r="BR17" s="62"/>
    </row>
    <row r="18" spans="1:71" s="21" customFormat="1" ht="13.5" customHeight="1" x14ac:dyDescent="0.25">
      <c r="A18" s="38"/>
      <c r="B18" s="33"/>
      <c r="C18" s="33"/>
      <c r="D18" s="33"/>
      <c r="E18" s="33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3"/>
      <c r="AE18" s="33"/>
      <c r="AF18" s="33"/>
      <c r="AG18" s="34"/>
      <c r="AH18" s="34"/>
      <c r="AI18" s="35"/>
      <c r="AJ18" s="31"/>
      <c r="AK18" s="67"/>
      <c r="AL18" s="67"/>
      <c r="AM18" s="67"/>
      <c r="AN18" s="67"/>
      <c r="AO18" s="67"/>
      <c r="AP18" s="6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68"/>
      <c r="BO18" s="67"/>
      <c r="BP18" s="67"/>
      <c r="BQ18" s="67"/>
      <c r="BR18" s="69"/>
    </row>
    <row r="19" spans="1:71" s="21" customFormat="1" ht="13.5" customHeight="1" x14ac:dyDescent="0.25">
      <c r="A19" s="15"/>
      <c r="B19" s="16"/>
      <c r="C19" s="16"/>
      <c r="D19" s="16"/>
      <c r="E19" s="16"/>
      <c r="F19" s="16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6"/>
      <c r="AE19" s="16"/>
      <c r="AF19" s="16"/>
      <c r="AG19" s="23"/>
      <c r="AH19" s="23"/>
      <c r="AI19" s="23"/>
      <c r="AJ19" s="27"/>
      <c r="AK19" s="55"/>
      <c r="AL19" s="55"/>
      <c r="AM19" s="55"/>
      <c r="AN19" s="55"/>
      <c r="AO19" s="55"/>
      <c r="AP19" s="55"/>
      <c r="AQ19" s="87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6"/>
      <c r="BM19" s="55"/>
      <c r="BN19" s="56"/>
      <c r="BO19" s="55"/>
      <c r="BP19" s="55"/>
      <c r="BQ19" s="55"/>
      <c r="BR19" s="70"/>
    </row>
    <row r="20" spans="1:71" s="21" customFormat="1" ht="13.5" customHeight="1" x14ac:dyDescent="0.25">
      <c r="A20" s="47" t="s">
        <v>27</v>
      </c>
      <c r="B20" s="5"/>
      <c r="C20" s="5"/>
      <c r="D20" s="5"/>
      <c r="E20" s="5"/>
      <c r="F20" s="5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5"/>
      <c r="AE20" s="5"/>
      <c r="AF20" s="5"/>
      <c r="AG20" s="174"/>
      <c r="AH20" s="174"/>
      <c r="AI20" s="174"/>
      <c r="AJ20" s="51"/>
      <c r="AK20" s="65" t="s">
        <v>70</v>
      </c>
      <c r="AL20" s="58"/>
      <c r="AM20" s="58"/>
      <c r="AN20" s="58"/>
      <c r="AO20" s="57"/>
      <c r="AP20" s="59"/>
      <c r="AQ20" s="57"/>
      <c r="AR20" s="61"/>
      <c r="AS20" s="57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7"/>
      <c r="BL20" s="57"/>
      <c r="BM20" s="57"/>
      <c r="BN20" s="57"/>
      <c r="BO20" s="58"/>
      <c r="BP20" s="58"/>
      <c r="BQ20" s="58"/>
      <c r="BR20" s="62"/>
    </row>
    <row r="21" spans="1:71" s="21" customFormat="1" ht="13.5" customHeight="1" x14ac:dyDescent="0.25">
      <c r="A21" s="26"/>
      <c r="B21" s="5"/>
      <c r="C21" s="5"/>
      <c r="D21" s="5"/>
      <c r="E21" s="5"/>
      <c r="F21" s="5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5"/>
      <c r="AE21" s="5"/>
      <c r="AF21" s="5"/>
      <c r="AG21" s="174"/>
      <c r="AH21" s="174"/>
      <c r="AI21" s="174"/>
      <c r="AJ21" s="51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61"/>
      <c r="BM21" s="57"/>
      <c r="BN21" s="61"/>
      <c r="BO21" s="57"/>
      <c r="BP21" s="57"/>
      <c r="BQ21" s="57"/>
      <c r="BR21" s="62"/>
    </row>
    <row r="22" spans="1:71" s="21" customFormat="1" ht="13.5" customHeight="1" thickBot="1" x14ac:dyDescent="0.35">
      <c r="A22" s="26"/>
      <c r="B22" s="5" t="s">
        <v>45</v>
      </c>
      <c r="D22" s="5"/>
      <c r="E22" s="5"/>
      <c r="F22" s="5"/>
      <c r="G22" s="5"/>
      <c r="H22" s="5"/>
      <c r="I22" s="5"/>
      <c r="J22" s="5"/>
      <c r="K22" s="5"/>
      <c r="R22" s="250">
        <f>AY22</f>
        <v>0</v>
      </c>
      <c r="S22" s="251"/>
      <c r="T22" s="252"/>
      <c r="U22" s="5" t="s">
        <v>16</v>
      </c>
      <c r="X22" s="5" t="s">
        <v>110</v>
      </c>
      <c r="AC22" s="3" t="s">
        <v>17</v>
      </c>
      <c r="AD22" s="5"/>
      <c r="AE22" s="231">
        <f>R22*0.2</f>
        <v>0</v>
      </c>
      <c r="AF22" s="231"/>
      <c r="AG22" s="231"/>
      <c r="AH22" s="231"/>
      <c r="AI22" s="5"/>
      <c r="AJ22" s="51"/>
      <c r="AK22" s="71" t="s">
        <v>46</v>
      </c>
      <c r="AL22" s="57"/>
      <c r="AM22" s="57"/>
      <c r="AN22" s="72"/>
      <c r="AO22" s="57"/>
      <c r="AP22" s="57"/>
      <c r="AQ22" s="57"/>
      <c r="AR22" s="57"/>
      <c r="AS22" s="57"/>
      <c r="AT22" s="57"/>
      <c r="AU22" s="57"/>
      <c r="AV22" s="71"/>
      <c r="AW22" s="57"/>
      <c r="AX22" s="57"/>
      <c r="AY22" s="253"/>
      <c r="AZ22" s="254"/>
      <c r="BA22" s="88" t="s">
        <v>47</v>
      </c>
      <c r="BB22" s="57"/>
      <c r="BC22" s="88"/>
      <c r="BD22" s="57"/>
      <c r="BE22" s="61"/>
      <c r="BF22" s="61"/>
      <c r="BG22" s="61"/>
      <c r="BH22" s="61"/>
      <c r="BI22" s="61"/>
      <c r="BJ22" s="61"/>
      <c r="BK22" s="61"/>
      <c r="BL22" s="61"/>
      <c r="BM22" s="57"/>
      <c r="BN22" s="61"/>
      <c r="BO22" s="57"/>
      <c r="BP22" s="57"/>
      <c r="BQ22" s="57"/>
      <c r="BR22" s="62"/>
    </row>
    <row r="23" spans="1:71" s="21" customFormat="1" ht="13.5" customHeight="1" thickTop="1" x14ac:dyDescent="0.25">
      <c r="A23" s="26"/>
      <c r="B23" s="5"/>
      <c r="C23" s="5"/>
      <c r="D23" s="5"/>
      <c r="E23" s="5"/>
      <c r="F23" s="5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5"/>
      <c r="AE23" s="5"/>
      <c r="AF23" s="5"/>
      <c r="AG23" s="174"/>
      <c r="AH23" s="174"/>
      <c r="AI23" s="174"/>
      <c r="AJ23" s="51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61"/>
      <c r="BM23" s="57"/>
      <c r="BN23" s="61"/>
      <c r="BO23" s="57"/>
      <c r="BP23" s="57"/>
      <c r="BQ23" s="57"/>
      <c r="BR23" s="62"/>
    </row>
    <row r="24" spans="1:71" s="21" customFormat="1" ht="13.5" customHeight="1" x14ac:dyDescent="0.25">
      <c r="A24" s="26"/>
      <c r="B24" s="5"/>
      <c r="D24" s="5"/>
      <c r="E24" s="5"/>
      <c r="F24" s="5" t="s">
        <v>48</v>
      </c>
      <c r="G24" s="5"/>
      <c r="H24" s="5" t="str">
        <f>I8</f>
        <v xml:space="preserve">,  ,  </v>
      </c>
      <c r="I24" s="5"/>
      <c r="J24" s="5"/>
      <c r="K24" s="5"/>
      <c r="R24" s="48"/>
      <c r="S24" s="48"/>
      <c r="T24" s="48"/>
      <c r="U24" s="5"/>
      <c r="X24" s="5"/>
      <c r="AC24" s="3"/>
      <c r="AD24" s="5"/>
      <c r="AE24" s="19"/>
      <c r="AF24" s="174"/>
      <c r="AG24" s="174"/>
      <c r="AH24" s="19"/>
      <c r="AI24" s="5"/>
      <c r="AJ24" s="51"/>
      <c r="AK24" s="57"/>
      <c r="AL24" s="57"/>
      <c r="AM24" s="57"/>
      <c r="AN24" s="57"/>
      <c r="AO24" s="57" t="s">
        <v>48</v>
      </c>
      <c r="AP24" s="57"/>
      <c r="AQ24" s="57" t="s">
        <v>77</v>
      </c>
      <c r="AR24" s="57"/>
      <c r="AS24" s="57"/>
      <c r="AT24" s="57"/>
      <c r="AU24" s="57"/>
      <c r="AV24" s="57"/>
      <c r="AW24" s="57"/>
      <c r="AX24" s="57"/>
      <c r="AY24" s="57"/>
      <c r="AZ24" s="57"/>
      <c r="BA24" s="89"/>
      <c r="BB24" s="89"/>
      <c r="BC24" s="89"/>
      <c r="BD24" s="57"/>
      <c r="BE24" s="57"/>
      <c r="BF24" s="57"/>
      <c r="BG24" s="57"/>
      <c r="BH24" s="57"/>
      <c r="BI24" s="57"/>
      <c r="BJ24" s="57"/>
      <c r="BK24" s="57"/>
      <c r="BL24" s="90"/>
      <c r="BM24" s="57"/>
      <c r="BN24" s="61"/>
      <c r="BO24" s="57"/>
      <c r="BP24" s="57"/>
      <c r="BQ24" s="57"/>
      <c r="BR24" s="62"/>
    </row>
    <row r="25" spans="1:71" s="21" customFormat="1" ht="6" customHeight="1" x14ac:dyDescent="0.25">
      <c r="A25" s="26"/>
      <c r="B25" s="5"/>
      <c r="D25" s="5"/>
      <c r="E25" s="5"/>
      <c r="F25" s="5"/>
      <c r="G25" s="5"/>
      <c r="H25" s="5"/>
      <c r="I25" s="5"/>
      <c r="J25" s="5"/>
      <c r="K25" s="5"/>
      <c r="R25" s="48"/>
      <c r="S25" s="48"/>
      <c r="T25" s="48"/>
      <c r="U25" s="5"/>
      <c r="X25" s="5"/>
      <c r="AC25" s="3"/>
      <c r="AD25" s="5"/>
      <c r="AE25" s="19"/>
      <c r="AF25" s="174"/>
      <c r="AG25" s="174"/>
      <c r="AH25" s="19"/>
      <c r="AI25" s="5"/>
      <c r="AJ25" s="51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89"/>
      <c r="BB25" s="89"/>
      <c r="BC25" s="89"/>
      <c r="BD25" s="57"/>
      <c r="BE25" s="57"/>
      <c r="BF25" s="57"/>
      <c r="BG25" s="57"/>
      <c r="BH25" s="57"/>
      <c r="BI25" s="57"/>
      <c r="BJ25" s="57"/>
      <c r="BK25" s="57"/>
      <c r="BL25" s="90"/>
      <c r="BM25" s="57"/>
      <c r="BN25" s="61"/>
      <c r="BO25" s="57"/>
      <c r="BP25" s="57"/>
      <c r="BQ25" s="57"/>
      <c r="BR25" s="62"/>
    </row>
    <row r="26" spans="1:71" s="21" customFormat="1" ht="13.5" customHeight="1" x14ac:dyDescent="0.25">
      <c r="A26" s="26"/>
      <c r="B26" s="5"/>
      <c r="C26" s="5"/>
      <c r="D26" s="5"/>
      <c r="E26" s="5"/>
      <c r="F26" s="5" t="s">
        <v>49</v>
      </c>
      <c r="G26" s="5"/>
      <c r="H26" s="247">
        <f>AQ26</f>
        <v>0</v>
      </c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9"/>
      <c r="AE26" s="19"/>
      <c r="AF26" s="19"/>
      <c r="AG26" s="19"/>
      <c r="AH26" s="19"/>
      <c r="AI26" s="174"/>
      <c r="AJ26" s="51"/>
      <c r="AK26" s="57"/>
      <c r="AL26" s="57"/>
      <c r="AM26" s="57"/>
      <c r="AN26" s="57"/>
      <c r="AO26" s="57" t="s">
        <v>49</v>
      </c>
      <c r="AP26" s="57"/>
      <c r="AQ26" s="203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6"/>
      <c r="BN26" s="91"/>
      <c r="BO26" s="61"/>
      <c r="BP26" s="61"/>
      <c r="BQ26" s="91"/>
      <c r="BR26" s="62"/>
    </row>
    <row r="27" spans="1:71" s="21" customFormat="1" ht="13.5" customHeight="1" x14ac:dyDescent="0.25">
      <c r="A27" s="26"/>
      <c r="B27" s="5"/>
      <c r="C27" s="5"/>
      <c r="D27" s="5"/>
      <c r="E27" s="5"/>
      <c r="F27" s="5"/>
      <c r="G27" s="5"/>
      <c r="H27" s="92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50"/>
      <c r="AD27" s="49"/>
      <c r="AE27" s="19"/>
      <c r="AF27" s="19"/>
      <c r="AG27" s="19"/>
      <c r="AH27" s="19"/>
      <c r="AI27" s="174"/>
      <c r="AJ27" s="51"/>
      <c r="AK27" s="57"/>
      <c r="AL27" s="57"/>
      <c r="AM27" s="57"/>
      <c r="AN27" s="57"/>
      <c r="AO27" s="57"/>
      <c r="AP27" s="57"/>
      <c r="AQ27" s="73" t="s">
        <v>42</v>
      </c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61"/>
      <c r="BM27" s="57"/>
      <c r="BN27" s="91"/>
      <c r="BO27" s="91"/>
      <c r="BP27" s="91"/>
      <c r="BQ27" s="91"/>
      <c r="BR27" s="62"/>
    </row>
    <row r="28" spans="1:71" s="21" customFormat="1" ht="13.5" customHeight="1" x14ac:dyDescent="0.25">
      <c r="A28" s="26"/>
      <c r="B28" s="5"/>
      <c r="C28" s="5"/>
      <c r="D28" s="5"/>
      <c r="E28" s="5"/>
      <c r="F28" s="5"/>
      <c r="G28" s="5"/>
      <c r="H28" s="5"/>
      <c r="I28" s="5"/>
      <c r="J28" s="37"/>
      <c r="K28" s="37"/>
      <c r="L28" s="37"/>
      <c r="M28" s="5"/>
      <c r="N28" s="5"/>
      <c r="O28" s="5"/>
      <c r="P28" s="5"/>
      <c r="Q28" s="5"/>
      <c r="R28" s="5"/>
      <c r="S28" s="5"/>
      <c r="T28" s="5"/>
      <c r="U28" s="5"/>
      <c r="AC28" s="3"/>
      <c r="AD28" s="5"/>
      <c r="AE28" s="19"/>
      <c r="AF28" s="19"/>
      <c r="AG28" s="19"/>
      <c r="AH28" s="19"/>
      <c r="AI28" s="174"/>
      <c r="AJ28" s="51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61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61"/>
      <c r="BM28" s="57"/>
      <c r="BN28" s="61"/>
      <c r="BO28" s="57"/>
      <c r="BP28" s="57"/>
      <c r="BQ28" s="57"/>
      <c r="BR28" s="62"/>
    </row>
    <row r="29" spans="1:71" ht="13.5" customHeight="1" x14ac:dyDescent="0.25">
      <c r="A29" s="93"/>
      <c r="B29" s="94"/>
      <c r="C29" s="94"/>
      <c r="D29" s="94"/>
      <c r="E29" s="94"/>
      <c r="F29" s="94"/>
      <c r="G29" s="94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6"/>
      <c r="AH29" s="96"/>
      <c r="AI29" s="97"/>
      <c r="AJ29" s="98"/>
      <c r="AK29" s="99"/>
      <c r="AL29" s="100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101"/>
      <c r="BQ29" s="101"/>
      <c r="BR29" s="102"/>
      <c r="BS29" s="98"/>
    </row>
    <row r="30" spans="1:71" ht="13.5" customHeight="1" x14ac:dyDescent="0.3">
      <c r="A30" s="104" t="s">
        <v>93</v>
      </c>
      <c r="B30" s="105"/>
      <c r="C30" s="105"/>
      <c r="D30" s="105"/>
      <c r="E30" s="105"/>
      <c r="F30" s="105"/>
      <c r="G30" s="105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7"/>
      <c r="AH30" s="107"/>
      <c r="AI30" s="108"/>
      <c r="AJ30" s="98"/>
      <c r="AK30" s="71" t="s">
        <v>50</v>
      </c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10"/>
      <c r="BP30" s="110"/>
      <c r="BQ30" s="110"/>
      <c r="BR30" s="111"/>
      <c r="BS30" s="98"/>
    </row>
    <row r="31" spans="1:71" ht="13.5" customHeight="1" x14ac:dyDescent="0.25">
      <c r="A31" s="112"/>
      <c r="B31" s="105"/>
      <c r="C31" s="105"/>
      <c r="D31" s="105"/>
      <c r="E31" s="105"/>
      <c r="F31" s="105"/>
      <c r="G31" s="105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7"/>
      <c r="AH31" s="107"/>
      <c r="AI31" s="108"/>
      <c r="AJ31" s="98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62"/>
      <c r="BS31" s="98"/>
    </row>
    <row r="32" spans="1:71" s="21" customFormat="1" ht="13.5" customHeight="1" x14ac:dyDescent="0.25">
      <c r="A32" s="113"/>
      <c r="B32" s="3" t="s">
        <v>51</v>
      </c>
      <c r="C32" s="3"/>
      <c r="D32" s="5"/>
      <c r="E32" s="5"/>
      <c r="F32" s="5"/>
      <c r="G32" s="3"/>
      <c r="H32" s="3"/>
      <c r="I32" s="3" t="s">
        <v>52</v>
      </c>
      <c r="J32" s="3"/>
      <c r="K32" s="3"/>
      <c r="L32" s="3"/>
      <c r="M32" s="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F32" s="3" t="s">
        <v>53</v>
      </c>
      <c r="AG32" s="5"/>
      <c r="AH32" s="5"/>
      <c r="AI32" s="36"/>
      <c r="AK32" s="57" t="s">
        <v>54</v>
      </c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62"/>
    </row>
    <row r="33" spans="1:71" s="21" customFormat="1" ht="13.5" customHeight="1" x14ac:dyDescent="0.25">
      <c r="A33" s="2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3"/>
      <c r="AG33" s="5"/>
      <c r="AH33" s="5"/>
      <c r="AI33" s="114"/>
      <c r="AJ33" s="115"/>
      <c r="AK33" s="57" t="s">
        <v>55</v>
      </c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62"/>
    </row>
    <row r="34" spans="1:71" s="21" customFormat="1" ht="13.5" customHeight="1" x14ac:dyDescent="0.25">
      <c r="A34" s="116">
        <v>1</v>
      </c>
      <c r="B34" s="209"/>
      <c r="C34" s="210"/>
      <c r="D34" s="210"/>
      <c r="E34" s="211"/>
      <c r="F34" s="5"/>
      <c r="G34" s="218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20"/>
      <c r="AB34" s="174"/>
      <c r="AC34" s="4" t="s">
        <v>17</v>
      </c>
      <c r="AD34" s="13"/>
      <c r="AE34" s="221"/>
      <c r="AF34" s="222"/>
      <c r="AG34" s="222"/>
      <c r="AH34" s="223"/>
      <c r="AI34" s="114"/>
      <c r="AJ34" s="115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62"/>
    </row>
    <row r="35" spans="1:71" s="21" customFormat="1" ht="13.5" customHeight="1" x14ac:dyDescent="0.25">
      <c r="A35" s="116">
        <v>2</v>
      </c>
      <c r="B35" s="209"/>
      <c r="C35" s="210"/>
      <c r="D35" s="210"/>
      <c r="E35" s="211"/>
      <c r="F35" s="5"/>
      <c r="G35" s="218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20"/>
      <c r="AB35" s="174"/>
      <c r="AC35" s="4" t="s">
        <v>17</v>
      </c>
      <c r="AD35" s="13"/>
      <c r="AE35" s="221"/>
      <c r="AF35" s="222"/>
      <c r="AG35" s="222"/>
      <c r="AH35" s="223"/>
      <c r="AI35" s="114"/>
      <c r="AJ35" s="115"/>
      <c r="AK35" s="57" t="s">
        <v>56</v>
      </c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62"/>
    </row>
    <row r="36" spans="1:71" s="21" customFormat="1" ht="13.5" customHeight="1" x14ac:dyDescent="0.25">
      <c r="A36" s="116">
        <v>3</v>
      </c>
      <c r="B36" s="209"/>
      <c r="C36" s="210"/>
      <c r="D36" s="210"/>
      <c r="E36" s="211"/>
      <c r="F36" s="5"/>
      <c r="G36" s="218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20"/>
      <c r="AB36" s="174"/>
      <c r="AC36" s="4" t="s">
        <v>17</v>
      </c>
      <c r="AD36" s="13"/>
      <c r="AE36" s="221"/>
      <c r="AF36" s="222"/>
      <c r="AG36" s="222"/>
      <c r="AH36" s="223"/>
      <c r="AI36" s="114"/>
      <c r="AJ36" s="115"/>
      <c r="AK36" s="57" t="s">
        <v>57</v>
      </c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62"/>
    </row>
    <row r="37" spans="1:71" s="21" customFormat="1" ht="13.5" customHeight="1" x14ac:dyDescent="0.25">
      <c r="A37" s="116">
        <v>4</v>
      </c>
      <c r="B37" s="209"/>
      <c r="C37" s="210"/>
      <c r="D37" s="210"/>
      <c r="E37" s="211"/>
      <c r="F37" s="5"/>
      <c r="G37" s="218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20"/>
      <c r="AB37" s="174"/>
      <c r="AC37" s="4" t="s">
        <v>17</v>
      </c>
      <c r="AD37" s="13"/>
      <c r="AE37" s="221"/>
      <c r="AF37" s="222"/>
      <c r="AG37" s="222"/>
      <c r="AH37" s="223"/>
      <c r="AI37" s="114"/>
      <c r="AJ37" s="115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62"/>
    </row>
    <row r="38" spans="1:71" s="21" customFormat="1" ht="13.5" customHeight="1" x14ac:dyDescent="0.3">
      <c r="A38" s="116">
        <v>5</v>
      </c>
      <c r="B38" s="209"/>
      <c r="C38" s="210"/>
      <c r="D38" s="210"/>
      <c r="E38" s="211"/>
      <c r="F38" s="5"/>
      <c r="G38" s="218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20"/>
      <c r="AB38" s="174"/>
      <c r="AC38" s="4" t="s">
        <v>17</v>
      </c>
      <c r="AD38" s="13"/>
      <c r="AE38" s="221"/>
      <c r="AF38" s="222"/>
      <c r="AG38" s="222"/>
      <c r="AH38" s="223"/>
      <c r="AI38" s="114"/>
      <c r="AJ38" s="115"/>
      <c r="AK38" s="74" t="s">
        <v>58</v>
      </c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62"/>
    </row>
    <row r="39" spans="1:71" s="21" customFormat="1" ht="13.5" customHeight="1" x14ac:dyDescent="0.3">
      <c r="A39" s="116">
        <v>6</v>
      </c>
      <c r="B39" s="209"/>
      <c r="C39" s="210"/>
      <c r="D39" s="210"/>
      <c r="E39" s="211"/>
      <c r="F39" s="5"/>
      <c r="G39" s="218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20"/>
      <c r="AB39" s="174"/>
      <c r="AC39" s="4" t="s">
        <v>17</v>
      </c>
      <c r="AD39" s="13"/>
      <c r="AE39" s="221"/>
      <c r="AF39" s="222"/>
      <c r="AG39" s="222"/>
      <c r="AH39" s="223"/>
      <c r="AI39" s="114"/>
      <c r="AJ39" s="115"/>
      <c r="AK39" s="71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62"/>
    </row>
    <row r="40" spans="1:71" s="21" customFormat="1" ht="13.5" customHeight="1" x14ac:dyDescent="0.3">
      <c r="A40" s="116">
        <v>7</v>
      </c>
      <c r="B40" s="209"/>
      <c r="C40" s="210"/>
      <c r="D40" s="210"/>
      <c r="E40" s="211"/>
      <c r="F40" s="5"/>
      <c r="G40" s="218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20"/>
      <c r="AB40" s="174"/>
      <c r="AC40" s="4" t="s">
        <v>17</v>
      </c>
      <c r="AD40" s="13"/>
      <c r="AE40" s="221"/>
      <c r="AF40" s="222"/>
      <c r="AG40" s="222"/>
      <c r="AH40" s="223"/>
      <c r="AI40" s="114"/>
      <c r="AJ40" s="115"/>
      <c r="AK40" s="71" t="s">
        <v>59</v>
      </c>
      <c r="AL40" s="57"/>
      <c r="AM40" s="57"/>
      <c r="AN40" s="57"/>
      <c r="AO40" s="57"/>
      <c r="AP40" s="57"/>
      <c r="AQ40" s="57"/>
      <c r="AR40" s="57" t="s">
        <v>60</v>
      </c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62"/>
    </row>
    <row r="41" spans="1:71" s="21" customFormat="1" ht="13.5" customHeight="1" x14ac:dyDescent="0.25">
      <c r="A41" s="116">
        <v>8</v>
      </c>
      <c r="B41" s="209"/>
      <c r="C41" s="210"/>
      <c r="D41" s="210"/>
      <c r="E41" s="211"/>
      <c r="F41" s="5"/>
      <c r="G41" s="218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20"/>
      <c r="AB41" s="174"/>
      <c r="AC41" s="4" t="s">
        <v>17</v>
      </c>
      <c r="AD41" s="13"/>
      <c r="AE41" s="221"/>
      <c r="AF41" s="222"/>
      <c r="AG41" s="222"/>
      <c r="AH41" s="223"/>
      <c r="AI41" s="114"/>
      <c r="AJ41" s="115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62"/>
    </row>
    <row r="42" spans="1:71" ht="13.5" customHeight="1" x14ac:dyDescent="0.3">
      <c r="A42" s="11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18"/>
      <c r="AH42" s="107"/>
      <c r="AI42" s="108"/>
      <c r="AJ42" s="98"/>
      <c r="AK42" s="57"/>
      <c r="AL42" s="57"/>
      <c r="AM42" s="57"/>
      <c r="AN42" s="57"/>
      <c r="AO42" s="184"/>
      <c r="AP42" s="119" t="s">
        <v>61</v>
      </c>
      <c r="AQ42" s="109"/>
      <c r="AR42" s="120"/>
      <c r="AS42" s="121" t="s">
        <v>62</v>
      </c>
      <c r="AT42" s="110"/>
      <c r="AU42" s="110"/>
      <c r="AV42" s="110"/>
      <c r="AW42" s="110"/>
      <c r="AX42" s="110"/>
      <c r="AY42" s="110"/>
      <c r="AZ42" s="110"/>
      <c r="BA42" s="109"/>
      <c r="BB42" s="109"/>
      <c r="BC42" s="57"/>
      <c r="BD42" s="255"/>
      <c r="BE42" s="256"/>
      <c r="BF42" s="257"/>
      <c r="BG42" s="121" t="s">
        <v>63</v>
      </c>
      <c r="BH42" s="109"/>
      <c r="BI42" s="109"/>
      <c r="BJ42" s="110"/>
      <c r="BK42" s="110"/>
      <c r="BL42" s="110"/>
      <c r="BM42" s="110"/>
      <c r="BN42" s="110"/>
      <c r="BO42" s="110"/>
      <c r="BP42" s="110"/>
      <c r="BQ42" s="110"/>
      <c r="BR42" s="111"/>
      <c r="BS42" s="98"/>
    </row>
    <row r="43" spans="1:71" s="21" customFormat="1" ht="13.5" customHeight="1" thickBot="1" x14ac:dyDescent="0.3">
      <c r="A43" s="113"/>
      <c r="B43" s="3"/>
      <c r="C43" s="3"/>
      <c r="D43" s="5"/>
      <c r="E43" s="5"/>
      <c r="F43" s="5"/>
      <c r="H43" s="3"/>
      <c r="I43" s="3" t="s">
        <v>64</v>
      </c>
      <c r="J43" s="3"/>
      <c r="K43" s="3"/>
      <c r="L43" s="3"/>
      <c r="M43" s="3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3" t="s">
        <v>17</v>
      </c>
      <c r="AD43" s="5"/>
      <c r="AE43" s="231">
        <f>IF(SUM(AE34:AH41)&lt;=0,0,IF(SUM(AE34:AH41)&gt;0,SUM(AE34:AH41)))</f>
        <v>0</v>
      </c>
      <c r="AF43" s="231"/>
      <c r="AG43" s="231"/>
      <c r="AH43" s="231"/>
      <c r="AI43" s="114"/>
      <c r="AJ43" s="115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62"/>
    </row>
    <row r="44" spans="1:71" ht="13.5" customHeight="1" thickTop="1" x14ac:dyDescent="0.3">
      <c r="A44" s="122"/>
      <c r="B44" s="7"/>
      <c r="C44" s="7"/>
      <c r="D44" s="7"/>
      <c r="E44" s="7"/>
      <c r="F44" s="7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7"/>
      <c r="T44" s="7"/>
      <c r="U44" s="7"/>
      <c r="V44" s="7"/>
      <c r="W44" s="7"/>
      <c r="X44" s="7"/>
      <c r="Y44" s="7"/>
      <c r="Z44" s="7"/>
      <c r="AA44" s="123"/>
      <c r="AB44" s="7"/>
      <c r="AC44" s="124"/>
      <c r="AD44" s="124"/>
      <c r="AE44" s="124"/>
      <c r="AF44" s="124"/>
      <c r="AG44" s="118"/>
      <c r="AH44" s="107"/>
      <c r="AI44" s="108"/>
      <c r="AJ44" s="98"/>
      <c r="AK44" s="57"/>
      <c r="AL44" s="57"/>
      <c r="AM44" s="57"/>
      <c r="AN44" s="57"/>
      <c r="AO44" s="184"/>
      <c r="AP44" s="119" t="s">
        <v>65</v>
      </c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09"/>
      <c r="BB44" s="109"/>
      <c r="BC44" s="109"/>
      <c r="BD44" s="109"/>
      <c r="BE44" s="109"/>
      <c r="BF44" s="109"/>
      <c r="BG44" s="109"/>
      <c r="BH44" s="109"/>
      <c r="BI44" s="109"/>
      <c r="BJ44" s="110"/>
      <c r="BK44" s="110"/>
      <c r="BL44" s="110"/>
      <c r="BM44" s="110"/>
      <c r="BN44" s="110"/>
      <c r="BO44" s="110"/>
      <c r="BP44" s="110"/>
      <c r="BQ44" s="110"/>
      <c r="BR44" s="111"/>
      <c r="BS44" s="98"/>
    </row>
    <row r="45" spans="1:71" ht="13.5" customHeight="1" x14ac:dyDescent="0.3">
      <c r="A45" s="122"/>
      <c r="B45" s="7"/>
      <c r="C45" s="7"/>
      <c r="D45" s="7"/>
      <c r="E45" s="7"/>
      <c r="F45" s="7"/>
      <c r="H45" s="107"/>
      <c r="I45" s="125" t="s">
        <v>76</v>
      </c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B45" s="107"/>
      <c r="AC45" s="123" t="s">
        <v>17</v>
      </c>
      <c r="AE45" s="258">
        <f>IF(AND(AO42="x",(AE43+AE22)&gt;BD42),BD42,(AE43+AE22))</f>
        <v>0</v>
      </c>
      <c r="AF45" s="259"/>
      <c r="AG45" s="259"/>
      <c r="AH45" s="225"/>
      <c r="AI45" s="108"/>
      <c r="AJ45" s="98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62"/>
      <c r="BS45" s="98"/>
    </row>
    <row r="46" spans="1:71" ht="13.5" customHeight="1" x14ac:dyDescent="0.3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8"/>
      <c r="AH46" s="127"/>
      <c r="AI46" s="129"/>
      <c r="AJ46" s="31"/>
      <c r="AK46" s="57"/>
      <c r="AL46" s="67"/>
      <c r="AM46" s="67"/>
      <c r="AN46" s="67"/>
      <c r="AO46" s="258" t="b">
        <f>_xlfn.XOR(AO42="x",AO44="x")</f>
        <v>0</v>
      </c>
      <c r="AP46" s="259"/>
      <c r="AQ46" s="225"/>
      <c r="AR46" s="67"/>
      <c r="AS46" s="67" t="s">
        <v>66</v>
      </c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9"/>
      <c r="BS46" s="98"/>
    </row>
    <row r="47" spans="1:71" ht="13.5" customHeight="1" thickBot="1" x14ac:dyDescent="0.3">
      <c r="AJ47" s="98"/>
      <c r="BS47" s="131"/>
    </row>
    <row r="48" spans="1:71" ht="13.5" customHeight="1" thickTop="1" x14ac:dyDescent="0.25">
      <c r="A48" s="132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4"/>
      <c r="AJ48" s="98"/>
      <c r="AK48" s="103"/>
      <c r="AO48" s="103"/>
      <c r="BS48" s="98"/>
    </row>
    <row r="49" spans="1:71" ht="13.5" customHeight="1" thickBot="1" x14ac:dyDescent="0.35">
      <c r="A49" s="135"/>
      <c r="B49" s="107"/>
      <c r="C49" s="107"/>
      <c r="E49" s="107"/>
      <c r="F49" s="107"/>
      <c r="H49" s="107"/>
      <c r="I49" s="123" t="s">
        <v>67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B49" s="107"/>
      <c r="AC49" s="123" t="s">
        <v>17</v>
      </c>
      <c r="AE49" s="231">
        <f>AE45+'Anlage Inland'!AE27:AH27+'Anlage Inland'!AE29:AH29+'Anlage Inland'!AE43:AH43+'Anlage Inland'!AE52:AH52+'Anlage Exkursion'!AE21:AH21+'Anlage Exkursion'!AE23:AH23</f>
        <v>0</v>
      </c>
      <c r="AF49" s="260"/>
      <c r="AG49" s="260"/>
      <c r="AH49" s="261"/>
      <c r="AI49" s="136"/>
      <c r="AJ49" s="98"/>
      <c r="AK49" s="103"/>
      <c r="BS49" s="98"/>
    </row>
    <row r="50" spans="1:71" ht="13.5" customHeight="1" thickTop="1" thickBot="1" x14ac:dyDescent="0.3">
      <c r="A50" s="137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9"/>
      <c r="AJ50" s="98"/>
      <c r="AK50" s="103"/>
      <c r="AO50" s="103"/>
      <c r="BS50" s="98"/>
    </row>
    <row r="51" spans="1:71" ht="13.5" customHeight="1" thickTop="1" x14ac:dyDescent="0.25">
      <c r="AJ51" s="98"/>
      <c r="AK51" s="103"/>
      <c r="AO51" s="103"/>
      <c r="BS51" s="98"/>
    </row>
    <row r="52" spans="1:71" ht="13.5" customHeight="1" x14ac:dyDescent="0.25">
      <c r="AJ52" s="98"/>
      <c r="AK52" s="103"/>
      <c r="AO52" s="103"/>
      <c r="BS52" s="98"/>
    </row>
    <row r="53" spans="1:71" x14ac:dyDescent="0.25">
      <c r="AJ53" s="98"/>
      <c r="AK53" s="103"/>
      <c r="AO53" s="103"/>
      <c r="BS53" s="98"/>
    </row>
    <row r="54" spans="1:71" x14ac:dyDescent="0.2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I54" s="98"/>
      <c r="AJ54" s="98"/>
      <c r="AK54" s="103"/>
      <c r="AO54" s="103"/>
    </row>
    <row r="55" spans="1:71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I55" s="98"/>
      <c r="AJ55" s="98"/>
      <c r="AK55" s="103"/>
      <c r="AO55" s="103"/>
    </row>
    <row r="56" spans="1:71" x14ac:dyDescent="0.25">
      <c r="AK56" s="103"/>
      <c r="AO56" s="103"/>
    </row>
    <row r="58" spans="1:71" x14ac:dyDescent="0.25">
      <c r="AO58" s="103"/>
    </row>
    <row r="60" spans="1:71" x14ac:dyDescent="0.25">
      <c r="AO60" s="103"/>
    </row>
    <row r="62" spans="1:71" x14ac:dyDescent="0.25">
      <c r="AO62" s="103"/>
    </row>
  </sheetData>
  <sheetProtection algorithmName="SHA-512" hashValue="KTXETgKHlIiAkbmMpd/LKl0wdGPEAu7SDe8Mb80LrxL/t90+4/jKbLZu7+82UEruFIm+dOTNOAifXChcdzAz8A==" saltValue="5cthCXeVgUoEPA7iF4g27g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AC35:AD35 G35 G37 G41 AC41:AD41 AD37:AD38 B34:C41" name="Bereich1"/>
  </protectedRanges>
  <mergeCells count="36">
    <mergeCell ref="BD42:BF42"/>
    <mergeCell ref="AE43:AH43"/>
    <mergeCell ref="AE45:AH45"/>
    <mergeCell ref="AO46:AQ46"/>
    <mergeCell ref="AE49:AH49"/>
    <mergeCell ref="B40:E40"/>
    <mergeCell ref="G40:AA40"/>
    <mergeCell ref="AE40:AH40"/>
    <mergeCell ref="B41:E41"/>
    <mergeCell ref="G41:AA41"/>
    <mergeCell ref="AE41:AH41"/>
    <mergeCell ref="B38:E38"/>
    <mergeCell ref="G38:AA38"/>
    <mergeCell ref="AE38:AH38"/>
    <mergeCell ref="B39:E39"/>
    <mergeCell ref="G39:AA39"/>
    <mergeCell ref="AE39:AH39"/>
    <mergeCell ref="B36:E36"/>
    <mergeCell ref="G36:AA36"/>
    <mergeCell ref="AE36:AH36"/>
    <mergeCell ref="B37:E37"/>
    <mergeCell ref="G37:AA37"/>
    <mergeCell ref="AE37:AH37"/>
    <mergeCell ref="B34:E34"/>
    <mergeCell ref="G34:AA34"/>
    <mergeCell ref="AE34:AH34"/>
    <mergeCell ref="B35:E35"/>
    <mergeCell ref="G35:AA35"/>
    <mergeCell ref="AE35:AH35"/>
    <mergeCell ref="AQ12:BM12"/>
    <mergeCell ref="H26:AD26"/>
    <mergeCell ref="AQ26:BM26"/>
    <mergeCell ref="G17:AC17"/>
    <mergeCell ref="R22:T22"/>
    <mergeCell ref="AE22:AH22"/>
    <mergeCell ref="AY22:AZ22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</vt:i4>
      </vt:variant>
    </vt:vector>
  </HeadingPairs>
  <TitlesOfParts>
    <vt:vector size="13" baseType="lpstr">
      <vt:lpstr>Reisekosten Fortbildung</vt:lpstr>
      <vt:lpstr>Anlage Inland</vt:lpstr>
      <vt:lpstr>Anlage Exkursion</vt:lpstr>
      <vt:lpstr>Anlage Ausland</vt:lpstr>
      <vt:lpstr>'Anlage Exkursion'!_Toc442264085</vt:lpstr>
      <vt:lpstr>'Anlage Inland'!_Toc442264085</vt:lpstr>
      <vt:lpstr>'Anlage Ausland'!Druckbereich</vt:lpstr>
      <vt:lpstr>'Anlage Exkursion'!Druckbereich</vt:lpstr>
      <vt:lpstr>'Anlage Inland'!Druckbereich</vt:lpstr>
      <vt:lpstr>'Reisekosten Fortbildung'!Druckbereich</vt:lpstr>
      <vt:lpstr>'Anlage Exkursion'!Drucktitel</vt:lpstr>
      <vt:lpstr>'Anlage Inland'!Drucktitel</vt:lpstr>
      <vt:lpstr>'Reisekosten Fortbildung'!Drucktitel</vt:lpstr>
    </vt:vector>
  </TitlesOfParts>
  <Company>SCMT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 und Auslagenabrechnung</dc:title>
  <dc:creator>Ćaleta, Elizabeta</dc:creator>
  <cp:lastModifiedBy>Ćaleta, Elizabeta</cp:lastModifiedBy>
  <cp:lastPrinted>2024-07-24T19:45:06Z</cp:lastPrinted>
  <dcterms:created xsi:type="dcterms:W3CDTF">2004-08-23T07:58:50Z</dcterms:created>
  <dcterms:modified xsi:type="dcterms:W3CDTF">2025-07-28T20:36:57Z</dcterms:modified>
</cp:coreProperties>
</file>